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0" windowWidth="20640" windowHeight="115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<sst xmlns="http://schemas.openxmlformats.org/spreadsheetml/2006/main" count="815" uniqueCount="330">
  <si>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</si>
  <si>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</si>
  <si>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</si>
  <si>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</si>
  <si>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</si>
  <si>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</si>
  <si>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</si>
  <si>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</si>
  <si>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</si>
  <si>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</si>
  <si>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</si>
  <si>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</si>
  <si>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</si>
  <si>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</si>
  <si>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</si>
  <si>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</si>
  <si>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 META (Resultado /meta *100) </t>
  </si>
  <si>
    <t xml:space="preserve">RANGO EN QUE SE UBICA EL RESULTADO </t>
  </si>
  <si>
    <t>PROCESO</t>
  </si>
  <si>
    <t>PAGINA 1 DE 1</t>
  </si>
  <si>
    <t>&lt;50%</t>
  </si>
  <si>
    <t>&gt;=50% y  ; &lt;70</t>
  </si>
  <si>
    <t>&gt;=70%  y &lt;95%</t>
  </si>
  <si>
    <t>&gt;=95% y &lt;=100%</t>
  </si>
  <si>
    <t>CODIGO:  PEMYMOPSFO04</t>
  </si>
  <si>
    <t>VERSION 4.0</t>
  </si>
  <si>
    <t xml:space="preserve"> FORMATO MATRIZ AGREGADA DE INDICADORES  POR PROCESO</t>
  </si>
  <si>
    <t>PERIODICIDAD</t>
  </si>
  <si>
    <t>VERIFICACIÓN DEL INDICADOR (Grupo de Trabajo Control Interno)</t>
  </si>
  <si>
    <t>SEGUIMIENTO DEL INDICADOR</t>
  </si>
  <si>
    <t>AUDITOR</t>
  </si>
  <si>
    <t>FECHA DE ACTUALIZACIÓN:   Septiembre 13 de 2016</t>
  </si>
  <si>
    <t>DIRECCIONAMIENTO ESTRATEGICO</t>
  </si>
  <si>
    <t>EFICACIA</t>
  </si>
  <si>
    <t>PDES01</t>
  </si>
  <si>
    <t>ASESORAR A LOS PROCESOS EN LA FORMULACIÓN DE LOS PLANES INSTITUCIONALES</t>
  </si>
  <si>
    <t>(No DE PLANES ASESORADOS Y FORMULADOS OPORTUNAMENTE  DURANTE EL PERIODO / No DE PLANES ASESORAR Y FORMULAR DURANTE EL PERIODO)*100</t>
  </si>
  <si>
    <t>SEMESTRAL</t>
  </si>
  <si>
    <t>PDES02</t>
  </si>
  <si>
    <t>EFECTUAR SEGUIMIENTO A PLANES INSTITUCIONALES</t>
  </si>
  <si>
    <t>(No DE SEGUIMIENTOS REALIZADOS OPORUNAMENTE A LOS PLANES INSTITUCIONALES / No DE SEGUIMIENTOS A REALIZAR A LOS PLANES INSTITUCIONALES)*100</t>
  </si>
  <si>
    <t>PDES03</t>
  </si>
  <si>
    <t>CONSOLIDACIÓN DEL INFORME EJECUTIVO PARA  REVISIÓN POR  LA DIRECCIÓN</t>
  </si>
  <si>
    <t>(No. DE INFORMES EJECUTIVO PARA LA REVISIÓN POR LA DIRECCIÓN REALIZADOS OPORTUNAMENTE / No. DE INFORMES EJECUTIVO PARA LA REVISIÓN POR LA DIRECCIÓN  A REALIZAR )*100</t>
  </si>
  <si>
    <t>ATENCION AL CIUDADANO</t>
  </si>
  <si>
    <t>PAAC01</t>
  </si>
  <si>
    <t>INFORMAR Y ORIENTAR AL CIUDADANO</t>
  </si>
  <si>
    <t>(No DE INFORMES DE DESEMPEÑO LABORAL PRESENTADOS / No DE INFORMES DE DESEMPEÑO LABORAL A PRESENTAR)*100</t>
  </si>
  <si>
    <t>EFECTIVIDAD</t>
  </si>
  <si>
    <t>PAAC02</t>
  </si>
  <si>
    <t>PROMOVER, FOMENTAR Y FORTALECER LOS MECANISMOS DE PARTICIPACIÓN CIUDADANA</t>
  </si>
  <si>
    <t xml:space="preserve">(No DE JORNADAS PEDAGÓGICAS REALIZADAS / No DE JORNADAS PEDAGÓGICAS A REALIZAR)*100 </t>
  </si>
  <si>
    <t>PAAC03</t>
  </si>
  <si>
    <t>SEGUIMIENTO A LA ATENCIÓN DE LAS PETICIONES, QUEJAS, RECLAMOS, SUGERENCIA Y DENUNCIAS</t>
  </si>
  <si>
    <t>(No. DE SEGUIMIENTOS REALIZADOS A LAS PQRSD / No. DE SEGUIMIENTOS A REALIZAR A LAS PQRSD)*100</t>
  </si>
  <si>
    <t>PORCENTAJE</t>
  </si>
  <si>
    <t>GESTIÓN DE SERVICIOS DE SALUD</t>
  </si>
  <si>
    <t>PGSS01</t>
  </si>
  <si>
    <t>ADMINSITRACIÓN  DE LOS SERVICIOS DE SALUD</t>
  </si>
  <si>
    <t>(No DE INFORMES DE AUDITORIAS MEDICAS REALIZADAS / No DE INFORMES AUDITORIAS MEDICAS A REALIZAR)*100</t>
  </si>
  <si>
    <t>PGSS02</t>
  </si>
  <si>
    <t xml:space="preserve">CUMPLIMIENTO PROGRAMA DE AUDITORIAS MEDICAS  </t>
  </si>
  <si>
    <t>(No DE AUDITORÍAS MÉDICAS REALIZADAS / No DE AUDITORÍAS MÉDICAS PROGRAMADAS)*100</t>
  </si>
  <si>
    <t>&lt;45%</t>
  </si>
  <si>
    <t>&gt;=45% y  ; &lt;65</t>
  </si>
  <si>
    <t>&gt;=65%  y &lt;90%</t>
  </si>
  <si>
    <t>&gt;=90% y &lt;=100%</t>
  </si>
  <si>
    <t>EFICIENCIA</t>
  </si>
  <si>
    <t>PGSS03</t>
  </si>
  <si>
    <t xml:space="preserve">REGISTRO DE PLANILLAS  INTEGRADAS DE LIQUIDACIÓN DE APORTES -  PILA  </t>
  </si>
  <si>
    <t>(No DE PLANILLAS TRAMITADAS / No DE  PLANILLAS RECIBIDAS DURANTE EL PERIODO)*100</t>
  </si>
  <si>
    <t>PGSS04</t>
  </si>
  <si>
    <t>OPORTUNIDAD EN EL TRAMITE DE NOVEDADES DE AFILIACIÓN</t>
  </si>
  <si>
    <t>(No DE NOVEDADES DE AFILIACIÓN APLICADAS EN TÉRMINOS DE OPORTUNIDAD / No DE NOVEDADES RECIBIDAS)*100</t>
  </si>
  <si>
    <t>PGSS05</t>
  </si>
  <si>
    <t>OPORTUNIDAD EN EL TRAMITE DE VALORACIONES MÉDICAS</t>
  </si>
  <si>
    <t>(No DE  VALORACIONES MÉDICO - LABORALES REALIZADAS / No DE VALORACIONES  MÉDICO - LABORALES SOLICITADAS)*100</t>
  </si>
  <si>
    <t>GESTIÓN DE PRESTACIONES ECONOMICAS</t>
  </si>
  <si>
    <t>PGPE01</t>
  </si>
  <si>
    <t>CRONOGRAMAS PARA LA LIQUIDACION DE NOMINAS ELABORADO</t>
  </si>
  <si>
    <t xml:space="preserve">CUMPLIMIENTO AL CRONOGRAMA PARA LA LIQUIDACION DE NOMINAS </t>
  </si>
  <si>
    <t>PGPE02</t>
  </si>
  <si>
    <t xml:space="preserve"> PRESTACIONES ECONÓMICAS TRAMITADAS</t>
  </si>
  <si>
    <t>(No DE SOLICITUDES  ATENDIDAS EN EL SEMESTRE ANTERIOR / No DE SOLICITUDES RADICADAS Y RECIBIDAS EN EL SEMESTRE ANTERIOR)*100</t>
  </si>
  <si>
    <t>GESTIÓN DE BIENES TRANSFERIDOS</t>
  </si>
  <si>
    <t>PGBT01</t>
  </si>
  <si>
    <t>LEGALIZACION DE BIENES INMUEBLES  TRANSFERIDOS</t>
  </si>
  <si>
    <t>(No. de bienes inmuebles legalizados / No. de bienes inmuebles tranferidos por Invias-  Ferrovias y Mintransporte).* 100</t>
  </si>
  <si>
    <t>Porcentual</t>
  </si>
  <si>
    <t>TRIMESTRAL</t>
  </si>
  <si>
    <t>PGBT02</t>
  </si>
  <si>
    <t>COMERCIALIZACION DE  BIENES INMUEBLES TRANSFERIDOS</t>
  </si>
  <si>
    <t>(Nro de bienes inmuebles ofertados/ Nro. de bienes inmuebles programados para comercializar)*100.</t>
  </si>
  <si>
    <t>100%</t>
  </si>
  <si>
    <t>PGBT03</t>
  </si>
  <si>
    <t>SANEAMIENTO DE BIENES INSTRAFERIBLES</t>
  </si>
  <si>
    <t>Porcentaje de saneamiento de Bienes Inmuebles intransferibles.</t>
  </si>
  <si>
    <t>PGBT04</t>
  </si>
  <si>
    <t>COMERCIALIZACION DE BIENES MUEBLES TRANSFERIDOS</t>
  </si>
  <si>
    <t>(No. de bienes muebles ofertados/ No. de bienes muebles programados apara comercializar)*100.</t>
  </si>
  <si>
    <t>GESTIÓN DE SERVICIOS ADMINISTRATIVOS</t>
  </si>
  <si>
    <t>PGSA01</t>
  </si>
  <si>
    <t>ADQUISICIÓN Y SUMINISTRO  DE BIENES Y SERVICIOS</t>
  </si>
  <si>
    <t>(No. DE PRODUCTOS DE ADQUISICION Y SUMINISTRO DE BIENES Y SERVICIOS REALIZADOS / No DE PRODUCTOS ADQUISICION Y SUMINISTRO  DE BIENES Y SERVICIOS A REALIZAR)* 100</t>
  </si>
  <si>
    <t>PGSA02</t>
  </si>
  <si>
    <t>MANTENIMIENTO DE LOS BIENES</t>
  </si>
  <si>
    <t>CUMPLIMIENTO PROGRAMA DE MANTENIMIENTO</t>
  </si>
  <si>
    <t>ANUAL</t>
  </si>
  <si>
    <t>PGSA03</t>
  </si>
  <si>
    <t>ADMINISTRACIÓN Y CONTROL DE INVENTARIOS</t>
  </si>
  <si>
    <t>(No DE BIENES MUEBLES VERIFICADOS / No TOTAL DE BIENES MUEBLES REGISTRADO EN EL SISTEMA DE INVENTARIO)*100</t>
  </si>
  <si>
    <t>GESTIÓN DE TALENTO HUMANO</t>
  </si>
  <si>
    <t>PGTH01</t>
  </si>
  <si>
    <t>COBERTURA DEL PLAN INSTITUCIONAL DE CAPACITACIÓN</t>
  </si>
  <si>
    <t>(No. DE FUNCIONARIOS CAPACITADOS / No. DE FUNCIONARIOS DE LA ENTIDAD)*100</t>
  </si>
  <si>
    <t>PGTH02</t>
  </si>
  <si>
    <t>CUMPLIMIENTO DE LOS PROYECTOS DE APRENDIZAJE EN QUIPO "PAES" DEL PLAN INSTITUCIONAL DE CAPACITACIÓN</t>
  </si>
  <si>
    <t>(No. PROYECTOS DE APRENDIZAJE EN EQUIPO CON NIVEL DE CUMPLIMIENTO SATISFACTORIO/ No. DE PROYECTOS DE APRENDIZAJE EN EQUIPO FORMULADO)*100</t>
  </si>
  <si>
    <t xml:space="preserve">EFICIENCIA </t>
  </si>
  <si>
    <t>PGTH03</t>
  </si>
  <si>
    <t>INDUCCIÓN  GENERAL DE PERSONAL</t>
  </si>
  <si>
    <t>(No. DE INDUCCIONES GENERALES CON EVALUACION SATISFACTORIA/ No. DE INDUCCIONES GENERALES DESARROLLADAS)*100</t>
  </si>
  <si>
    <t>PGTH04</t>
  </si>
  <si>
    <t>INDUCCIÓN ESPECIFICA DE PERSONAL</t>
  </si>
  <si>
    <t>(No. DE INDUCCIONES ESPECIFICAS CON EVALUACION SATISFACTORIAS / No. DE INDUCCIONES ESPECIFICAS DESARROLLADAS)*100</t>
  </si>
  <si>
    <t>PGTH05</t>
  </si>
  <si>
    <t>NOVEDADES DE PERSONAL TRAMITADAS EN  TÉRMINOS</t>
  </si>
  <si>
    <t>(No. TOTAL DE NOVEDADES DE PERSONAL  TRAMITADAS EN TERMINOS / No. DE SOLICITUDES DE NOVEDADES REQUERIDAS EN EL PERIODO)*100</t>
  </si>
  <si>
    <t>PGTH06</t>
  </si>
  <si>
    <t>LIQUIDACION DE NOMINA</t>
  </si>
  <si>
    <t>(No.TOTAL DE NOMINAS LIQUIDADAS EN LAS FECHAS ESTABLECIDAS / No. TOTAL DE NOMINAS REQUERIDAS)*100</t>
  </si>
  <si>
    <t>PGTH07</t>
  </si>
  <si>
    <t xml:space="preserve">NIVEL DE CUMPLIMIENTO DE LA INVESTIGACIÓN DE INCIDENTES Y ACCIDENTE DE TRABAJO REPORTADOS </t>
  </si>
  <si>
    <t xml:space="preserve">(No. DE  ACCIDENTES E INCIDENTES DE TRABAJO  INVESTIGADOS / No. TOTAL DE ACCIDENTES E INCIDENTES DE TRABAJO REPORTADOS)*100   </t>
  </si>
  <si>
    <t>PGTH08</t>
  </si>
  <si>
    <t>NIVEL DE CUMPLIMIENTO DE LAS CAPACITACIONES EN SEGURIDAD Y SALUD EN EL TRABAJO</t>
  </si>
  <si>
    <t xml:space="preserve">(No. DE CAPACITACIONES EN SEGURIDAD Y SALUD EN EL TRABAJO REALIZADAS / No. DE CAPACITACIONES EN SEGURIDAD Y SALUD EN EL TRABAJO PROGRAMADAS)*100 </t>
  </si>
  <si>
    <t>PGTH09</t>
  </si>
  <si>
    <t>NIVEL DE COBERTURA DEL PLAN DE CAPACITACION DEL SISTEMA DE GESTION DE LA SEGURIDAD Y SALUD EN EL TRABAJO</t>
  </si>
  <si>
    <t>(No. DE SERVIDORES PUBLICOS CAPACITADOS EN AÑO / No. TOTAL DE SERVIDORES PUBLICOS DEL FPS-FCN)*100</t>
  </si>
  <si>
    <t>&lt;35%</t>
  </si>
  <si>
    <t>&gt;=35% y  ; &lt;55</t>
  </si>
  <si>
    <t>&gt;=55%  y &lt;80%</t>
  </si>
  <si>
    <t>&gt;=80% y &lt;=100%</t>
  </si>
  <si>
    <t>PGTH10</t>
  </si>
  <si>
    <t>INTERVENCIÓN DE LOS PELIGROS IDENTIFICADOS</t>
  </si>
  <si>
    <t>(No. DE MEDIDAS DE  INTERVECIÓN DE LOS PELIGROS EJECUTADAS Y/O GESTIONADAS  / No. TOTAL DE MEDIDAS DE  INTERVECIÓN PROGRAMADAS EN LA IDENTIFICACIÓN DE PELIGROS Y PRIORIZACIÓN DE RIESGOS)*100</t>
  </si>
  <si>
    <t>PGTH11</t>
  </si>
  <si>
    <t>NIVEL DE CONTROL SOBRE LOS FACTORES DE RIESGOS OCUPACIONALES.</t>
  </si>
  <si>
    <t xml:space="preserve">(No. DE ACCIONES PREVENTIVASAS Y/O CORRECTIVAS  EJECUTADAS EN EL PERIODO / No. DE  ACCIONES PREVENTIVASAS Y/O CORRECTIVAS  TRAZADAS)*100 </t>
  </si>
  <si>
    <t>GESTION DE RECURSOS FINANCIEROS (PRESUPUESTO)</t>
  </si>
  <si>
    <t>PGRF01</t>
  </si>
  <si>
    <t>REGISTRAR EN EL APLICATIVO SIIF NACION LA DESGREGACION PRESUPUESTAL</t>
  </si>
  <si>
    <t>(No DE ACUERDOS REGISTRADOS EN EL SIIF / No DE ACUERDO APROBADOS)*100</t>
  </si>
  <si>
    <t>GESTION DE RECURSOS FINANCIEROS (TESORERIA)</t>
  </si>
  <si>
    <t>PGRF02</t>
  </si>
  <si>
    <t xml:space="preserve">ADMINISTRACION DEL RECAUDO </t>
  </si>
  <si>
    <t>(No DE PILAS RECIBIDAS / No DE RECAUDO RECIBIDOS SEGÚN LO FINANCIERO)*100</t>
  </si>
  <si>
    <t>GESTION DE RECURSOS FINANCIEROS (CONTABILIDAD)</t>
  </si>
  <si>
    <t>PGRF03</t>
  </si>
  <si>
    <t>CONCILIACIONES ENTRE PROCESOS</t>
  </si>
  <si>
    <t>(No DE CONCILIACIONES ENTRE PROCESOS EFECTUADAS / No DE CONCILIACIONES ENTRE PROCESOS PROGRAMADAS)*100</t>
  </si>
  <si>
    <t>GESTIÓN DE COBRO</t>
  </si>
  <si>
    <t>PGCB01</t>
  </si>
  <si>
    <t xml:space="preserve">COBRO PERSUASIVO A MOROSOS </t>
  </si>
  <si>
    <t>(No. DE REQUERIMIENTOS EXPEDIDOS / No. TOTAL DE DEUDORES Y/O APORTANTES MOROSOS DE CUOTAS PARTES )*100</t>
  </si>
  <si>
    <t>PGCB02</t>
  </si>
  <si>
    <t>RECOBROS AL FOSYGA</t>
  </si>
  <si>
    <t>(No. DE RECOBROS AL FOSYGA TRAMITADOS EN OPORTUNIDAD / No. DE RECOBROS AL FOSYGA SOLITADOS PARA TRAMITAR)*100</t>
  </si>
  <si>
    <t>PGCB03</t>
  </si>
  <si>
    <t>COBRO PERSUASIVO PREJURIDICO</t>
  </si>
  <si>
    <t>(No. DE EXPEDIENTES REMITIDOS A LA OFICINA ASESORA JURIDICA / No. DE EXPEDIENTES EJECUTORIADOS Y CON LIQUIDACIÓN DE DEUDA)*100</t>
  </si>
  <si>
    <t>PGCB04</t>
  </si>
  <si>
    <t>EFICIENCIA EN EL TRÁMITE ADMINISTRATIVO A ACREEDORES DE CUOTAS PARTES</t>
  </si>
  <si>
    <t>(No. DE CUENTAS DE COBRO TRAMITADAS EN TÉRMINOS / No. DE CUENTAS DE COBRO RECIBIDAS  POR CONCEPTO DE CUOTAS PARTES)*100</t>
  </si>
  <si>
    <t>PGCB05</t>
  </si>
  <si>
    <t>COBRO PERSUASIVO A APORTANTES MOROSOS DEL SISTEMA GENERAL DE SEGURIDAD SOCIAL EN SALUD - SGSSS</t>
  </si>
  <si>
    <t>(No. DE REQUERIMIENTOS EXPEDIDOS / No. TOTAL DE DEUDORES Y/O APORTANTES MOROSOS DE SGSSS) *100</t>
  </si>
  <si>
    <t>ASISTENCIA JURIDICA</t>
  </si>
  <si>
    <t>PAJU01</t>
  </si>
  <si>
    <t>PAJU02</t>
  </si>
  <si>
    <t>EMISION DE CONCEPTOS JURIDICOS Y CONTESTACIÓN A DERECHOS DE PETICIÓN</t>
  </si>
  <si>
    <t>(No DE PRODUCTOS DE EMISIÓN DE CONCEPTOS JURIDICOS Y CONTESTACIÓN A DERECHOS DE PETICIÓN REALIZADOS / No DE PRODUCTOS DE EMISIÓN DE CONCEPTOS JURIDICOS Y CONTESTACIÓN A DERECHOS DE PETICIÓN REQUERIDOS)*100</t>
  </si>
  <si>
    <t>PAJU03</t>
  </si>
  <si>
    <t>LEGALIZACIÓN DE CONTRATO</t>
  </si>
  <si>
    <t>(No DE CONTRATOS DE PRESTACIÓN DE SERVICIOS PROFESIONALES INGRESADOS AL SIGEP / No DE CONTRATOS DE PRESTACIÓN DE SERVICIOS PROFESIONALES CELEBRADOS)*100</t>
  </si>
  <si>
    <t>ACCIONES CONSTITUCIONALES DE TUTELA EN EL PERIODO</t>
  </si>
  <si>
    <t>(No. DE TUTELAS CONTESTADAS EN TERMINO DE OPORTUNIDAD / No. DE TUTELAS RADICADAS DE COBRO COACTIVO EN EL PERIODO)*100</t>
  </si>
  <si>
    <t>GESTIÓN DOCUMENTAL</t>
  </si>
  <si>
    <t>PGDO01</t>
  </si>
  <si>
    <t>MODIFICACION Y ACTUALIZACION DE TABLAS DE RETENCIÓN DOCUMENTAL</t>
  </si>
  <si>
    <t>(No. DE TABLAS DE RETENCIÓN DOCUMENTAL ACTUALIZADAS O MODIFICADAS / No. DE SOLICITUD DE MODIFICACIONES Y/O ACTUALIZACIONES APROBADAS POR EL COMITÉ)*100</t>
  </si>
  <si>
    <t>PGDO02</t>
  </si>
  <si>
    <t>NUMERACIÓN, COMUNICACIÓN, PUBLICACIÓN Y/O NOTIFICACIÓN DE ACTOS ADMINISTRATIVOS.</t>
  </si>
  <si>
    <t>(No. DE ACTOS ADMINISTRATIVOS NUMERADOS, PUBLICADOS, COMUNICADOS Y/O NOTIFICADOS / No. DE ACTOS ADMINISTRATIVOS A NUMERAR, PUBLICAR, COMUNICAR Y/O NOTIFICAR)*100</t>
  </si>
  <si>
    <t>PGDO03</t>
  </si>
  <si>
    <t>COTEJAR Y AUTENTICAR DOCUMENTOS</t>
  </si>
  <si>
    <t>(No. DE DOCUMENTOS AUTENTICADOS OPORTUNAMENTE / No. DE DOCUMENTOS AUTENTICAR)*100</t>
  </si>
  <si>
    <t>PGDO04</t>
  </si>
  <si>
    <t>ADMINISTRACION DEL ARCHIVO CENTRAL</t>
  </si>
  <si>
    <t>(No. DE PRODUCTOS DE LA ADMINISTRACIÓN DEL ARCHIVO CENTRAL REALIZADOS / No. DE PRODUCTOS A REALIZAR EN LA ADMINISTRACIÓN DEL ARCHIVO CENTRAL)* 100</t>
  </si>
  <si>
    <t>PGDO05</t>
  </si>
  <si>
    <t>RECEPCIÓN Y REMISIÓN DE CORRESPONDENCIA  ENVIADA EXTERNA</t>
  </si>
  <si>
    <t>(No. DE DOCUMENTOS ENVIADOS POR DISTINTOS MEDIOS / No. DE DOCUMENTOS A ENVIAR POR DISTINTOS MEDIOS)*100</t>
  </si>
  <si>
    <t>GESTION DE TIC`S</t>
  </si>
  <si>
    <t>PGTS01</t>
  </si>
  <si>
    <t>SOPORTE TECNICO</t>
  </si>
  <si>
    <t>(No DE SOLICITUDES DE ASESORIAS Y SOPORTE TÉCNICO ATENDIDAS / No DE SOLICITUDES RECIBIDAS)*100</t>
  </si>
  <si>
    <t>MEDICIÓN Y MEJORA</t>
  </si>
  <si>
    <t>PMYM01</t>
  </si>
  <si>
    <t>ADMINISTRAR EL SISTEMA DE MEDICIÓN DEL DESEMPEÑO A TRAVES DE INDICADORES</t>
  </si>
  <si>
    <t>(No DE SEGUIMIENTOS REALIZADOS A LAS MATRICES DE LOS INDICADORES DE GESTION OPORTUNAMENTE / No DE SEGUIMIENTOS A REALIZAR)*100</t>
  </si>
  <si>
    <t>PMYM02</t>
  </si>
  <si>
    <t>ASESORAR EN LA DOCUMENTACIÓN DE LAS ACCIONES PREVENTIVAS Y CORRECTIVAS</t>
  </si>
  <si>
    <t>(No. DE NO CONFORMIDADES DOCUMENTADAS / No. DE NO CONFORMIDADES SOLICITADAS A DOCUMENTAR)*100</t>
  </si>
  <si>
    <t>PMYM03</t>
  </si>
  <si>
    <t>EFECTUAR SEGUIMIENTO A LAS ACCIONES PREVENTIVAS Y CORRECTIVAS</t>
  </si>
  <si>
    <t xml:space="preserve">(No DE SEGUIMIENTO REALIZADOS A LAS ACCIONES PREVENTIVAS Y CORRECTIVAS / No DE SEGUIMIENTO A REALIZAR)*100  </t>
  </si>
  <si>
    <t>SEGUIMIENTO Y EVALUACIÓN INDEPENDIENTE</t>
  </si>
  <si>
    <t>PSEI01</t>
  </si>
  <si>
    <t>PROGRAMAS ANUALES DE AUDITORIAS EJECUTADOS (EVALUACIÓN INDEPENDIENTE)</t>
  </si>
  <si>
    <t>(No INFORMES DE AUDITORIA REALIZADAS OPORTUNAMENTE / No INFORMES DE AUDITORIA A REALIZAR)*100</t>
  </si>
  <si>
    <t>PSEI03</t>
  </si>
  <si>
    <t>SEGUIMIENTO A INDICADORES Y PLANES INSTITUCIONALES EFECTUADOS</t>
  </si>
  <si>
    <t>(No. DE PLANES INSTITUCIONALES VERIFICADOS / No. DE PLANES INSTITUCIONALES A VERIFICAR)*100</t>
  </si>
  <si>
    <t>PMYM04</t>
  </si>
  <si>
    <t>PMYM05</t>
  </si>
  <si>
    <t>EFECTIVIDAD DE LAS ACCIONES IMPLEMENTADAS EN LOS PLANES INSTITUCIONALES</t>
  </si>
  <si>
    <t>ACCIONES IMPLEMENTADAS EFECTIVAMENTE / ACCIONES IMPLEMENTADAS DENTRO DE LOS DIFERENTES PLANES INSTITUCIONALES</t>
  </si>
  <si>
    <t>ATRIBUTOS DE CALIDAD IMPLEMENTADO</t>
  </si>
  <si>
    <t>NUMERO DE ATRIBUTOS DE CALIDAD IMPLEMENTADOS / NUMERO DE ATRIBUTOS DE CALIDAD ESTABLECIDOS</t>
  </si>
  <si>
    <t>SISTEMA INTEGRADO DE GESTION</t>
  </si>
  <si>
    <t>ADMINISTRACIÓN DEL SISTEMA  INTEGRADO DE GESTION</t>
  </si>
  <si>
    <t xml:space="preserve">Durante el 1er S-2019 se formularon y aprobaron los siguientes Planes institucionales,  en Comité Institucional de Gestión y Desempeño. 
1) Plan de acción para el año 2019 el cual fue aprobado mediante Acta 001 de Enero 30 de 2019 . 
2) Plan de Anticorrupción y de Atención al Ciudadano el cual fue aprobado mediante Acta 001 de Enero 30 de 2019 .      
3)Plan Estratégico institucional el cual fue aprobado mediante Acta 001 de Enero 30 de 2019 .  
4) Plan Institucional de Gestion Ambiental PIGA, aprobado mediante Acta 008 de Junio 12 de 2019.  
5) Plan de Accion del Modelo Integrado de Planeacion y Gestion MIPG el cual fue aprobado finalmente mediante Acta 09 de Julio 08  de 2019 .   
  </t>
  </si>
  <si>
    <t>Durante el I semestre de año 2019, se realizaron seguimientos a los siguientes planes institucionales:
1)Reporte de seguimiento del 4to trimestre del Plan Estratégico Institucional-2018, el cual fue enviado al correo electrónico  jorges@fondo el 11/01/2019.
2) Se realizó el reporte de Reporte de seguimiento del 1er trimestre 2019, el cual fue enviado al correo electrónico controlinterno@fps.gov.co el día 10/04/2019
3) Se realizó el reporte de seguimiento al Plan Anticorrupción y Atención al Ciudadano (jul - dic 2018) el cual fue enviado al correo electrónico jorges@fondo el día 09/01/2019
4) Reporte de seguimiento al Plan Anticorrupción y Atención al Ciudadano  (ene-abril 2019) l cual fue enviado al correo electrónico jorges@fondo el día 14/05/2019</t>
  </si>
  <si>
    <t>El Informe Ejecutivo de Revisión por la Dirección del II semestre 2018, fue enviado al Director General mediante memorando OPS - 20191200046123 del 14/03/2019, se realizo el evento de revisión por la dirección el 28 de mayo, evidencia que se puede verificar en e acta No 005A, link: http://fondo/informedireccion.asp y en la TRD: 120   53  .09  INFORME DE GESTION</t>
  </si>
  <si>
    <t>El proceso de Atención al Ciudadano realizo 14 informes de desempeño laboral en el semestre debido a que 2 funcionarios son los que están atendiendo dentro del proceso. Evidencia encontrada en la carpeta 220 5309 2019.</t>
  </si>
  <si>
    <t xml:space="preserve">El proceso de Atención al Ciudadano realizó socialización  de los Mecanismos de Participación Ciudadana los días 21 de Marzo y 30 de Mayo de 2019 en la cafetería Turistren , evidencia consignada en la Carpeta 220-5202 2019 Actas de Capacitación y Socialización Actas: 15 y 23.
</t>
  </si>
  <si>
    <t>El proceso de Atención al ciudadano envío  correos a cada uno de los puntos administrativos de seguimiento a las Quejas pendientes por cerrar con el fin de minimizar el tramite realizado a las quejas de tal forma que estén dentro de los términos, evidencia consignada en la  carpeta 220-7904 2019 Seguimiento a PQRSD pendientes.</t>
  </si>
  <si>
    <t xml:space="preserve">Durante el I trimestre de 2019 se realizaron 8 informes de auditorias de las 9 que se debian realizar, se puede evidenciar en las carpetas de los informes de auditoria TRD 340 56 06. Memorando DB 20193480000733. No hay médico Especialista de la División Central y no se ha recibido informe del II Trimestre de 2019, el cual debe ser enviado por los Divisiones durante el mes de Julio. </t>
  </si>
  <si>
    <t xml:space="preserve">Durante el I Semestre de 2019 se programaron 652 auditorias medicas de las cuales se realizaron 633. Se puede evidenciar en la base de datos de cada División y el Consolidado de la División Central. </t>
  </si>
  <si>
    <t xml:space="preserve">Durante el I Semestre del año 2019 se recibieron 8868 planillas, las cuales se tramitaron en su totalidad, se puede evidenciar en la base de datos del Funcionario encargado del registro de planillas integradas de liquidación de aportes - Pila del GIT Afiliaciones y Compensación. </t>
  </si>
  <si>
    <t>Durante el I Semestre del año 2019, se recibieron 1882 novedades de afiliación, de las cuales se tramitaron 1877, las 5 restantes son afiliaciòn a otra Entidad. Se puede evidenciar en la TRD 320 6601 Novedades Ferrocarriles y Puertos</t>
  </si>
  <si>
    <t>Durante el I Semestre del año 2019 se recibieron 26 solicitudes de valoración médica de las cuales se tramitaron 18, las 8 restantes se encuentran pendientes de trámite por no disponibilidad de presupuesto para la realizacion del contrato el cual se esta tramitando por parte de la Dirección General, se puede evidenciar en la base de datos de la Funcionaria encargada del balace de las valoraciones. TRD 5306</t>
  </si>
  <si>
    <t xml:space="preserve">Durante el  primer semestre del 2019 se da cumplimiento en el trámite de liquidación de nóminas así: 
7 nóminas de Ferrocarriles y 7 nóminas de San Juan de Dios. 
Lo anterior se puede evidenciar en las carpetas de nómina de la Funcionaria encargada de la liquidación de las nóminas.  </t>
  </si>
  <si>
    <t>EN EL PRIMER SEMESTRE DEL AÑO 2019 FUERON RADICADAS 9355 SOLICITUDES DE LAS CUALES FUERON TRAMITADAS 9255 SOLICITUDES. SE PUEDE EVIDENCIAR EN LA BASE DE DATOS ENCONTRADA EN EL COMPUTADOR DEL COORDINADOR DEL GIT GESTION PRESTACIONES ECONOMICAS Y EN LA PAGINA WEB DE LA ENTIDAD ENTIDAD (http://www.fps.gov.co/inicio/tepuede_interesar.htm)</t>
  </si>
  <si>
    <t>N/A</t>
  </si>
  <si>
    <t>Mediante memorando GAD 20192300020953 de fecha 28 de febrero de 2019, se elaboración del Listado de Bienes  muebles  Susceptibles de ser comercializados  para solicitud de visto bueno del Director General FPS.
Mediante memorando GAD 20192300020963 de febrero 28 de 2019  se remitio a la oficina asesora juridica precio minimo de venta visto bueno de Dirección General estudios previos con planos y avalúos copias de escritiras , certificados de tradicion y libertad e información catastral para la venta de 7 inmuebles.  ver carpeta memorandos internos 2019.</t>
  </si>
  <si>
    <t>Mediante memorando SG 20192000056203 de julio 10 de 2019 por el cual El Secretario General del FPS da visto bueno para realizar comision terrestre para inspección fiscia de los biesnes en que se incluye 3 inmuebles ubicados en el municipio de Popayán los cuales estan pendientes de transferir por el Ministerio de Transporte, ver GAD 20192300054163</t>
  </si>
  <si>
    <t>Se realizo inspección fisíca  por parte de los judicantes a las instalaciones donde el Fondo aloja los bienes muebles para realizar informe  que determine la viabilidad de venta   VER OFICIO GAD 20192300133721  DE JUNIO 18 DE 2019</t>
  </si>
  <si>
    <t>De acuerdo reunion realizada el día 22 de marzo de 2019, se establecio mesa de trabajo compuesta por INVIAS, Ministerio de Transoprte y Fondo de Pasivo Social de F.N.C., la cual busca los inmuebles sin Identificar a lo largo de la via Ferrea  ver acta legalizada con el Ministerio de transporte.</t>
  </si>
  <si>
    <t xml:space="preserve">En el primer semestre de 2019 se realizaron  ingresos al almacén,  los cuales corresponden  a las compras de caja menor y órdenes de compra y se suministro a los funcionarios de Fondo correspondientes a suministro de  elementos, reposan  en lo carpetas  de boletines diario de almacén de los meses  deEnero a junio de 2019  identificadas   con TRD  número 230.11.01  y safix </t>
  </si>
  <si>
    <t xml:space="preserve">En el  primer semestre del 2019 se realizó  informe  sobre el mantenimiento de la Infraestructura administrativa  reposan  en la carpeta  Solicitudes de mantenimiento de Muebles e Inmuebles 230.64.01. Formato de Control de Mantenimientos de Bienes Muebles e inmuebles  APGSAGADFO10 </t>
  </si>
  <si>
    <t xml:space="preserve">En el primer semestre de 2019  se realizó lo siguiente:
1) En el primer semestre de 2018 se realizaron   ingresos al almacén,  los cuales corresponden  a las compras de caja, que reposan  en lo carpetas  de Boletines Diario de Almacén de los meses  de  enero a junuio de 2019  boletín diario de almacén de estos meses identificadas   con TRD  número 230.11.01  y SAFIX
2) Elaborar el cierre  de Inventarios  trimestrales  de Bienes Muebles de consumo y devolutivos  con corte a  diciembre de 2018 carpeta 230.11.01 cierre de inventarios de marzo de 2018                                                                                                                                                                                                                                    Acta de inventario físico  con corte a  diciembre 2018. Ver carpeta 230.11.01 cierre de inventarios de diciembre  de 2018 
</t>
  </si>
  <si>
    <t>No aplica para el periodo porque su periodicidad es anual.</t>
  </si>
  <si>
    <t xml:space="preserve">Este indicador no aplica, por cuanto una vez revisados los proyectos de aprendizaje en equipo por parte de la Comisión de Personal en sesión extraordinaria de fecha 28 de enero de 2019 Acta N° 002/2019, estableció que: "...la Comisión de Personal decide NO abrir convocatorias para el proyecto de aprendizaje en equipo, por cuanto no se identifican necesidades para ser desarrolladas a través de este proyecto"
EVIDENCIAS: 210-0808 ACTAS COMISION DE PERSONAL 2019
</t>
  </si>
  <si>
    <t>Durante el 2do semestre/2018,  se realizaron ocho (8) inducciones generales con evaluación satisfactoria, sobre ocho (8) evaluaciones de inducción general aplicadas y tabuladas, correspondientes a: YERSON FABIAN DELGADILLO PAEZ, LINSI ALEXIS MARQUINEZ SEVILLANO, RUTH STELLA LUJAN SANCHEZ, RODRIGO HERNAN FORONDA MORALES, LILIBETH IMPERIO ROJAS FLOREZ, HARWY FABIAN CAICEDO RODRIGUEZ, CARMEN MILENA RINCON ANDRADE.  EVIDENCIAS: 210-7101 - INDUCCIÓN GENERAL 2018.</t>
  </si>
  <si>
    <t xml:space="preserve">Para el 2do semestre/2018, fue aplicada  una (1) encuestas de evaluación de inducción específica correspondientes a un (1) funcionario que fue vinculado a la entidad; la cual  obtuvo un nivel de satisfacción del 100%.
EVIDENCIAS: 210-7101 - INDUCCIÓN GENERAL Y ESPECÍFICA 2018.
</t>
  </si>
  <si>
    <t xml:space="preserve">Durante el  1er semestre/2019, fueron tramitadas en término  164  novedades de  vacaciones, bonificación por servicios prestados, libranzas,  horas extras, entre otras, para un cumplimiento del 100%.
EVIDENCIAS SERIE: 2104903 HISTORIA LABORALES DE PERSONAL Y 210-6301 NOMINAS.
</t>
  </si>
  <si>
    <t>Durante el  1er semestre/2019, fueron requeridas, liquidadas y suministradas para su pago 6 nómina de personal, de seis (06) correspondientes a cada uno de los meses enero – junio. 2019. EVIDENCIAS SERIE: 210-6301 NOMINAS</t>
  </si>
  <si>
    <t xml:space="preserve">Durante el 1er semestre/2019, se investigaron dos (2) accidentes de trabajo, de los dos (2) reportados y reconocidos ante la ARL.
EVIDENCIAS: 2107102- SISTEMA DE GESTIÓN DE LA SEGURIDAD Y SALUD EN EL TRABAJO 2019
</t>
  </si>
  <si>
    <t xml:space="preserve">Durante el 1er Semestre/2019, se ejecutaron 5 capacitaciones de las 5 programadas en el Plan de Capacitación del Sistema de Gestión de la Seguridad y Salud en el Trabajo, publicado en la página intranet de la entidad. 
EVIDENCIAS: 2107102- SISTEMA DE GESTIÓN DE LA SEGURIDAD Y SALUD EN EL TRABAJO 2019 
</t>
  </si>
  <si>
    <t>No aplica para el periodo, su periodicidad es anual.</t>
  </si>
  <si>
    <t>Durante el 1er semestre/2019, se ejecutaron las tres (3) acciones correctivas  trazadas en el formato de Seguimiento y control a las recomendaciones investigación de incidentes y accidentes de trabajo Código: APGTHGTHFO07, como resultado de las 2 investigaciones de accidentes de trabajo adelantadas en el periodo a reportar. EVIDENCIAS: 2107102-SISTEMA DE GESTIÓN DE LA SEGURIDAD Y SALUD EN EL TRABAJO 2019.</t>
  </si>
  <si>
    <r>
      <t>Dentro del periodo a reportar el GIT de contabilidd realizo 225 conciliaiciones, las cuales fueron realizadas con los procesos GIT servicios administrativos, GIT de tesoreria,  oficina juridica, talento humano, afiliaciones, GIT de prestaciones; quedando pendiente la conciliacion con el proceso de cobro coactivo y persuasivo-FCN- ya que con memorando  COB-20194050057653 de fecha junio 13 de 2019. y correo  electronico de fecha 26 de junio de 2019</t>
    </r>
    <r>
      <rPr>
        <sz val="11"/>
        <color indexed="10"/>
        <rFont val="Arial Narrow"/>
        <family val="2"/>
      </rPr>
      <t xml:space="preserve">. </t>
    </r>
    <r>
      <rPr>
        <sz val="11"/>
        <rFont val="Arial Narrow"/>
        <family val="2"/>
      </rPr>
      <t xml:space="preserve"> esta cuenta se encuentra en proceso de depuracion; evidencia en carpetas con TRD 420-19-01 y TRD 420-52-03</t>
    </r>
  </si>
  <si>
    <t xml:space="preserve">Se trabajará con cada dependencia la documentación propia al tenor del manual de funciones los procesos y procedimientos con el fin de actualizarlas presentarlas ante el comité y puedan ser remitidas para aprobación del archivo general de la nación </t>
  </si>
  <si>
    <t>En el segundo semestre  de  Enero a Junio del año 2019 Se recibieron 49 solicitudes de autenticacion de documentos, de los diferentes procesos, los cuales dan un total de 2714 folios autenticados. Solicitudes que se pueden evidenciar en la carpeta SD-20010-001, que se encuentra en la oficina de Secretartia General a cargo del funcionario Lilia Briceño.</t>
  </si>
  <si>
    <t xml:space="preserve">
De acuerdo a lo establecido por el Proceso de Gestión Documental durante el II semestre del 2 .  Las actividades relacionadas con el aplicativo DOCPLUS se encuentran cumplidas hasta el año 2015,  ingreso que realizaron las dependencias de la Entidad en el aplicativo al docplus de transferencia documental, se encuentra actualizada hasta  el año 2015,  evidencia consignada en el aplicativo DOC-PLUS .                                                                                    3. El proceso de Gestión Documental, necesita determinar para la digitalización, cuales documentos en su disposición final deben digitalizarse o microfilmarse, de acuerdo a la tabla de retención documental. Evidencia consignada en la tabla retención documental de cada dependencia.                                                                                                                                                                                                                                                                                                                                           4 . se trabajará con cada dependencia la documentación propia al tenor del manual de funciones los procesos y procedimientos con el fin de actualizar las TRD y presentarlas ante el comité para su aprobación,  para que puedan ser remitidas  ante  el  archivo general de la nación 
                                                                                                                                                                                                                                                                                                                                                                                                                                   </t>
  </si>
  <si>
    <t>Se envio correspondencia externa  por parte del proceso de Gestion Documental  de la siguiente manera  correo certificado: 8891 Personal : 5255 servientrega: 194 correo electronico: 368 corra: 506 mensajero: 934 de igual manera se hicieron 764 devoluciones.867</t>
  </si>
  <si>
    <t xml:space="preserve">Durante el 1er semestre se recibieron 680 soliciturdes de soporte técnico vía correo y telefonico, los cuales fueron atendidos en un 98%  y los portes externos solicitados por los funcionarios se ha solucionado en  un 100%. El cual se llevo el controL por medio del formato control de medios magneticos APGTSOPFS004
EVIDENCIA: 120 62 01
</t>
  </si>
  <si>
    <t>Durante el semestre evaluado se realizaron dos seguimiento a los Indicadores de Gestión:
Seguimiento a los Indicadores por Proceso del II semestre 2018 el dia 25/01/2019
Seguimiento a los Indicadores Estrategicos del II semestre 2018 el día 25/01/2019. Evidencias en la pagina de intranet de la Entidad y en el correo electronico lilianag@fondo.</t>
  </si>
  <si>
    <t>Durante el primer semestre del 2019  se identificaron 24 no conformidades  mediante auditorias internas, se asesoraron a los procesos en el  análisis de causa de las acciones de mejora propuestas para el plan de mejoramiento.</t>
  </si>
  <si>
    <t xml:space="preserve">
Durante el  I semestre se realizaron los siguientes productos: 
1)se realizo el reporte de seguimiento del 4to trimestre del  Mapa Institucional de Riesgos el cual se encuentra publicado en link: http://fondo/riesgos.asp
2) Se realizo el reporte del consolidado del avances plan de mejoramiento 4to trimestre 2018 y 1ert-2019 enviado en las fechas 11/01/2019 y 15/04/2019 respectivamente la Oficina de  Control Interno. el cual se encuentra en el link: http://fondo/mejoramiento.asp
3)Se elaboro el  Informe semestral de estado de acciones correctivas - 2do semestre 2018 el cual fue insumo para la elaboración del Informe Ejecutivo de Revisión por la Dirección , el cual se encuentra en el link: http://fondo/informedireccion.asp. 
Falto seguimiento al  Mapa Institucional de Riesgos correspondiente al primer (I) trimestre del 2019
</t>
  </si>
  <si>
    <t>Durante el primer trimestre de la vigencia 2019, el proceso de medicion y mejora programo cumplir un total de 26 acciones distribuidas en los diferentes planes institucionales, de las cuales se lograron alcanzar con eficacia un total de 19 acciones, las acciones se encuentran distribuidas de la siguiente manera  PMR 3, PMI 20, Plan de Fortalecimiento 2 y Plan estrategico 1, de las cuales se lograron con eficacia de la siguiente manera: PMR 3, PMI 15, Plan de Fortalecimiento 1 y Plan estrategico 0, esta informacion se evidencia en los seguimientos correspondientes al I trimestre de los diferentes planes publicados en la intranet de la entidad.</t>
  </si>
  <si>
    <t xml:space="preserve">Durante el primer semestre del 2019 el proceso seguimiento y evaluación independiente cumplió a cabalidad con la realización de las audiotiras y segumientos programadas para el prmer semestre del 2019 las cuales son las siguientes Gestión de servicios de salud, División de medellin, división de Bucaramanga, Gestión de prestaciones economicas, Atención al ciudadano, arqueo de la caja menor (Bogtoa), Gestión de talento Humano, Gestión de recursos financiero Tesoreria, Asistencia Juridica y Contratación, Gestión de Tics. dirección general (Control Interno Disciplinario),Gestión Documental, gestión de Tics asi mismo realizó las audiotrias a los  procesos de la entidad en el mes de enero del 2019, el cual hace referencia a evaluación por dependencias, . asi mismo se efectuarón los siguientes seguimientos, seguimiento al SECOP I,II, seguimiento al Sigep de Talento Humano, Seguimiento al Secop de Talento Humano, Seguimiento al primer cuatrimestre al Plan Anticorrupción yAtención Al ciudadano. evidencias en la TRD- 110-5309 INFOMES DE GESTIÓN. </t>
  </si>
  <si>
    <t>Durante el primer semestre de 2019 elproceso seguimiento y Evaluación independiente  realizo el seguimiento a los diferentes planes institucionales asi:
ENERO: se realizo oportunamente los seguimiento a los planes PMI,  PLAN ESTRATEGICO, INDICADORES ESTRATEGICOS, INDICADORES PRO PROCESO, , PNC,  Y AL PLAN DE ACCION,enviados a publicaciones mediante correo electronico  31/01/19 , PLAN ACTICORRUPCIÓN Y ATENCIÓN AL CIUDADANO 
ABRIL: PMI  enviado a publicar el 08/05/19 y PLAN ESTRATEGICO enviado el 06/05/19.  Y PNC enviado el 02/05/19.
MAYO: se realizo seguimiento al PLAN ANTICORRUPCION Y DE ATENCION AL CIUDADANO  enviado a publicar en la pagina web el 14/05/19 .      Evidencia en la Intranet y pagina WEB del FPS y correos electronicos del proceso, enviados a todos los funcionarios del FPS.
CUMPLIMIENTO DEL 100% enviadencias en TRD- 1109301 PLANES INSTITUCIONALES 2018.</t>
  </si>
  <si>
    <t>El proceso de Atención al Ciudadano realizó socialización  de los Mecanismos de Participación Ciudadana los días 21 de Marzo y 30 de Mayo de 2019 en la cafetería Turistren , evidencia consignada en la Carpeta 220-5202 2019 Actas de Capacitación y Socialización Actas: 15 y 23.</t>
  </si>
  <si>
    <t xml:space="preserve">el proceso se atención al ciudadano durante el primer semestre del 2019 realiz´14 informes los acuales se realizan de forma mensual, se remienda al proceso realizan un plan de trabajo con el fin de agulizar y cumplir con los tramite pertinentes con relacion a  informar y orientar al ciudadano. </t>
  </si>
  <si>
    <t>a la fecha de seguimiento se evidencia que el proceso de gestión documental, se ecuentra diseñando los estudios previos para la contratacion del personal idoneo para realizar la actulización de las TRD de la entidad.</t>
  </si>
  <si>
    <t xml:space="preserve">a la fecha de seguimiento se evidencia que el proceso de gestión documental,en el primer  semestre  de  Enero a Junio del año 2019 Se recibieron 49 solicitudes de autenticacion de documentos, de los diferentes procesos, los cuales dan un total de 2714 folios autenticados. </t>
  </si>
  <si>
    <t xml:space="preserve">
De acuerdo a lo establecido por el Proceso de Gestión Documental durante el II semestre del 2 .  Las actividades relacionadas con el aplicativo DOCPLUS se encuentran cumplidas hasta el año 2015,  ingreso que realizaron las dependencias de la Entidad en el aplicativo al docplus de transferencia documental, se encuentra actualizada hasta  el año 2015,  evidencia consignada en el aplicativo DOC-PLUS .                                                                                    3. El proceso de Gestión Documental, necesita determinar para la digitalización, cuales documentos en su disposición final deben digitalizarse o microfilmarse, de acuerdo a la tabla de retención documental. Evidencia consignada en la tabla retención documental de cada dependencia.                                                                                                                                                                                                                                                                                                                                           4 . se trabajará con cada dependencia la documentación propia al tenor del manual de funciones los procesos y procedimientos con el fin de actualizar las TRD y presentarlas ante el comité para su aprobación,  para que puedan ser remitidas  ante  el  archivo general de la nación 
                                       </t>
  </si>
  <si>
    <t>En el periodo comprendido de Octubre de 2018  a  Marzo del año 2019 se recibieron 1594 actos administrativos,  los  cuales fueron debidamente notificadas, publicadas y comunicadas en terminos de ley de acuerdo a lo establecido en el proceso y se puede verificar en el formato CODIGO:  APGDOSGEFO02, que se encuentra en la oficina de Secretaria General y es debidamente manejada por el funcionario LUIS EDUARDO MARTINEZ HIGUERA.</t>
  </si>
  <si>
    <t xml:space="preserve">a la fecha de seguimiento se evidencia, En el periodo comprendido de Octubre de 2018  a  Marzo del año 2019 se recibieron 1594 actos administrativos,  los  cuales fueron debidamente notificadas, publicadas y comunicadas en terminos de ley de acuerdo a lo establecido en el proceso y se puede verificar en el formato CODIGO:  APGDOSGEFO02, se establecen fechas del 2018, teniendo que las resoluciones notificadas se realziand de los seis meses anteriores. </t>
  </si>
  <si>
    <t xml:space="preserve">A la fecha de seguimiento se evidencia que mediante correspondencia externa  por parte del proceso de Gestion Documental  de la siguiente manera  correo certificado: 8863 Personal : 5255 servientrega: 194 correo electronico: 368 corra: 506 mensajero: 934 de igual manera se hicieron 764  para un total de 16.894 de devoluciones 885, para un total de 16.009. de corepondencias enviadas externas. </t>
  </si>
  <si>
    <t xml:space="preserve">MARIA FRAGOZO </t>
  </si>
  <si>
    <t>Mesualmente se envían 283 paroximadamente facturas a las entidades deudoras de cuotas partes, el grupo de cartera realiza toda la gestión de la logística; se lleva seguimiento desde el envío hasta el recibido por la entidad. En el semestre se emitieron 1680 requerimientos para los 1680 aportantes morosos de cuotas partes. Evidencia TRD 400.21.01 y bases de datos que reposan en la Subdirección Financiera de la Entidad manejadas por la Contratista Dra. Oriana González.</t>
  </si>
  <si>
    <t>La presentada al ADRES, corresponde a prestaciones no PBS, es presentada a Contabilidad para el respectivo registro contable. En el primer semestre del año se han realizado 1169 recobros al ADRES de los 1582 que se han solicitado para tramitar, sin embargo para efectos contables necesario esperar a la Auditoria realizada por la entidad definida para tal fin, para poder reconocer en las cuentas de orden los ingresos por concepto de dichos pagos.  Evidencia TRD 400.21.01 y Bases de datos que se manejan en la Subdirección Financiera de la Entidad por el Contratista Dr. Camilo Liñan.</t>
  </si>
  <si>
    <t>Se emitieron 194 LCD de las cuáles ninguna ha sido enviada a la OAJ por parte de la Sudirección Financiera (quien es la encargada del proceso de cobro de acuerdo a la resolución  2959 de 28/12/2018), teniendo en cuenta que todo el procedimiento de cobro lo hace el grupo de cartera, desde facturas hasta enviar los expedientes a la OAJ; inicialmente el grupo contaba con dos personas, por instrucciones del anterior Jefe Juridico en el grupo de persuasivo se conformó un grupo para consolidar la parte documental de la circular 069 de 2006 y nunca terminaron la actividad, hoy que el grupo de cartera inició con el envío de los expedientes a Cobro Persuasivo no los devuelven porque no cuenta con ésta documentación, hay una persona encargada de consolidar estos documentos y está en esa gestión. Evidencia bases de datos que reposan en la Subdirección Financiera de la Entidad manejadas por la Contratista Dra. Oriana González.</t>
  </si>
  <si>
    <t xml:space="preserve">según la información reportada por el Grupo de Cobro Persuasivo Durante la vigencia del I semestre de 2019, se han recibido cuentas de cobro por concepto de ciuotas partes FPS-FCN 80  y se tramititaron en oportunidad 80 , por concepto de ISS artículo 2, se han recibido 90 cuentas de cobro y se tramitaron en oportunidad 90. La evidencia se encuentra en la TRD 45 26.02 y por ISS-Decreto 0553/2015 articulo 2 en la TRD 45 26.04. </t>
  </si>
  <si>
    <t>El grupo de cartera fue creado mediante resolución 2959 de 28/12/2018; la gestón del cobro  morosos del SGSSS en el semestre pasado no se hizo, puesto que quien suministra el insumo al grupo es el GIT de Contabilidad y a Contabilidad la suminstra Prestaciones Sociales, y sólo hasta el 27 de Junio de 2019 se presentó información  en un un archivo consolidado por el periodo 10/2008 hasta 03/2019 en el que se consolida información sobre 603 aportantes morosos del SGSSS. Actualmente se está consolidando la información para iniciar la gestión del cobro. Evidencia base de datos enviada a cartera@fps.gov.co, mediante correo electróncico del 27 de junio de 2019.</t>
  </si>
  <si>
    <t>En el semestre se celebraron 298 contratos de prestación de servicios, de los que según información del Encargado Félix Solano, se han subido 298 a la Plataforma SIGEP. Información constatable en Sistema de Información y Gestión del Empleo Pública. La base de datos reportada por el encargado y el mensaje enviado a juridica@fps.gov.co en que informa el número de contratos registrados, se puede constatar en CD-R80 contenido en AZ que reposa en la Oficina Asesora Jurídica TRD 130.52.03 folio 11</t>
  </si>
  <si>
    <t>Durante el semestre la Oficina Asesora Jurídica recibió un total de 18 solicitudes de conceptos jurídicos de los que tres (03) se encuentran en trámite al 01 de julio de 2019, y 508 derechos de petición de los que 60 se encuentran en trámite. La información puede ser constatatada en archivo excel en CD-R80 contenido en AZ que reposa en la Oficina Asesora Jurídica TRD 130.52.03 folio 10,</t>
  </si>
  <si>
    <t>Durante el semestre la Oficina Asesora Jurídica recibió un total de 18 solicitudes de conceptos jurídicos de los que tres (03) se encuentran en trámite al 01 de julio de 2019, y 508 derechos de petición de los que 60 se encuentran en trámite</t>
  </si>
  <si>
    <t xml:space="preserve">En el semestre se celebraron 298 contratos de prestación de servicios, de los que según información del Encargado Félix Solano, se han subido 298 a la Plataforma SIGEP. </t>
  </si>
  <si>
    <t>En el semestre se recibieron 426 Acciones de Tutela, las cuales fueron tramitadas en su totalidad en forma oportuna. TRD. 130.73.02. La base de datos en que consta el radicado de entrada, fecha, remitente, fecha de respuesta y radicado de respuesta reposa en AZ que reposa en la Oficina Asesora Jurídica TRD 130.52.03 folio 12.</t>
  </si>
  <si>
    <t xml:space="preserve">se evidencia en la base de datos que reposa en la TRD, 130.52.03 a folio 12 las tutelas recibidas en el primer semestre del 2019, para un total 426 contestadas en su oportunidad. </t>
  </si>
  <si>
    <t>Durante el 1er semestre se recibieron 680 soliciturdes de soporte técnico vía correo y telefonico, los cuales fueron atendidos en un 98%  y los portes externos solicitados por los funcionarios se ha solucionado en  un 100%. El cual se llevo el controL por medio del formato control de medios magneticos APGTSOPFS004
EVIDENCIA: 120 62 01</t>
  </si>
  <si>
    <t>Durante el I trimestre de 2019 se realizaron 8 informes de auditorias de las 9 que se debian realizar, se puede evidenciar en las carpetas de los informes de auditoria TRD 340 56 06. Memorando DB 20193480000733.</t>
  </si>
  <si>
    <t>Durante el I Semestre del año 2019 se recibieron 26 solicitudes de valoración médica de las cuales se tramitaron 18.</t>
  </si>
  <si>
    <t>Este indicador no aplica, por cuanto una vez revisados los proyectos de aprendizaje en equipo por parte de la Comisión de Personal en sesión extraordinaria de fecha 28 de enero de 2019 Acta N° 002/2019, estableció que: "...la Comisión de Personal decide NO abrir convocatorias para el proyecto de aprendizaje en equipo, por cuanto no se identifican necesidades para ser desarrolladas a través de este proyecto"</t>
  </si>
  <si>
    <t>Durante el 2do semestre/2018,  se realizaron ocho (8) inducciones generales con evaluación satisfactoria, sobre ocho (8) evaluaciones de inducción general aplicadas y tabuladas, correspondientes a: YERSON FABIAN DELGADILLO PAEZ, LINSI ALEXIS MARQUINEZ SEVILLANO, RUTH STELLA LUJAN SANCHEZ, RODRIGO HERNAN FORONDA MORALES, LILIBETH IMPERIO ROJAS FLOREZ, HARWY FABIAN CAICEDO RODRIGUEZ, CARMEN MILENA RINCON ANDRADE.</t>
  </si>
  <si>
    <t>Para el 2do semestre/2018, fue aplicada  una (1) encuestas de evaluación de inducción específica correspondientes a un (1) funcionario que fue vinculado a la entidad; la cual  obtuvo un nivel de satisfacción del 100%.</t>
  </si>
  <si>
    <t>Durante el  1er semestre/2019, fueron tramitadas en término  164  novedades de  vacaciones, bonificación por servicios prestados, libranzas,  horas extras, entre otras, para un cumplimiento del 100%.</t>
  </si>
  <si>
    <t>Durante el  1er semestre/2019, fueron requeridas, liquidadas y suministradas para su pago 6 nómina de personal, de seis (06) correspondientes a cada uno de los meses enero – junio. 2019</t>
  </si>
  <si>
    <t>Durante el 1er semestre/2019, se investigaron dos (2) accidentes de trabajo, de los dos (2) reportados y reconocidos ante la ARL.</t>
  </si>
  <si>
    <t xml:space="preserve">durante le primer semestre del 2019, se realizaròn las siguientes capacitaciones, chartlas ludicas en seguridad y salud en eltrabajo  a lso funcionariso que laboran en los puntosa de atenciòn (virtual), funcionamiento y responbailidad del comité paritario del SST, responsabilidades en la inivestigaciòn y analisis de las causas de los accidentes e incidentes de trabajo COPASST, funcioamiento y resposabilidades del omite convivencia laboral, chartla en prevensiòn de adicciones. </t>
  </si>
  <si>
    <t xml:space="preserve">a la fecha de seguimiento se evidencia que durante el primer semestre del 2019 se ejecutaròn 3 acciones correctivas azadas en el formato de Seguimiento y control a las recomendaciones investigación de incidentes y accidentes de trabajo Código: APGTHGTHFO07, como resultado de las 2 investigaciones de accidentes de trabajo adelantadas en el periodo a reportar., las cuales son las siguientes: 
1. eliminaciòn del puesto de tranajo.
2. seguimiento de las tareas a realizar por el funcionarios.
3. señalizaciòn de terraza piso mojado cinta marilla. </t>
  </si>
  <si>
    <t>Dentro del periodo a reportar el GIT de contabilidd realizo 220  conciliaiciones, las cuales fueron realizadas con los procesos GIT servicios administrativos, GIT de tesoreria,  oficina juridica,  talento Humanoafiliaciones, GIT de prestaciones; quedando pendiente la conciliacion con el proceso de cobro coactivo y persuasivo-FCN- ya que con memorando  COB-20194050057653 de fecha junio 13 de 2019. y correo  electronico de fecha 26 de junio de 2019.  esta cuenta se encuentra en proceso de depuracion;</t>
  </si>
  <si>
    <t>se observa que el proceso de bienes y compras y servicios administrativos realizó mesa de trabajo con el INVIAS en cual se estalbeció realizar un visita para determinar cuales son los bienes que le corresponden al FPS-FNC, el proceso procedió a solictar autorización con el fin de verificar si los predios que estan incluidos en la zona franca o zona ferrea o bin de uso publicos para establecer si se puden reclamar al fondo, y posteriormente hacer el levantamiendo topografico.</t>
  </si>
  <si>
    <t>INSACTISFACTORIO</t>
  </si>
  <si>
    <t>En el primer semestre de 2019 se realizaron  ingresos al almacén,  los cuales corresponden  a las compras de caja menor y órdenes de compra y se suministro a los funcionarios de Fondo correspondientes a suministro de  elementos, reposan  en lo carpetas  de boletines diario de almacén de los meses  deEnero a junio de 2019  identificadas   con TRD  número 230.11.01  y safi</t>
  </si>
  <si>
    <t xml:space="preserve">Para   el  presente  semestre  se  han  realizo los  siguientes  acuerdos 1- 0001  de  fecha 01-02-2019, 2-0002 de fecha  08-02-2019, 3- 0003 de  fecha   27-03-2019,  4-0004  de  fecha  22-04-2019, 5- 0005 de  fecha  22-04-2019, 6-0006 de  fecha  27 -05-2019, 7-0007  de  fecha  27 -05-2019, Aprobados   por el  ministerio de  hacienda  y  credito  publico                </t>
  </si>
  <si>
    <t xml:space="preserve">a la fecha de seguimiento se evidencia que durante el priemr semestre del 2019 se realizarón los siguientes acuerdos presupuestales:
Para   el  presente  semestre  se  han  realizo los  siguientes  acuerdos 1- 0001  de  fecha 01-02-2019, 2-0002 de fecha  08-02-2019, 3- 0003 de  fecha   27-03-2019,  4-0004  de  fecha  22-04-2019, 5- 0005 de  fecha  22-04-2019, 6-0006 de  fecha  27 -05-2019, 7-0007  de  fecha  27 -05-2019, Aprobados   por el  ministerio de  hacienda  y  credito  publico    </t>
  </si>
  <si>
    <t xml:space="preserve">A la fecha de seguimiento se evidencia que el proceso de cobro persuasivo durante el primer semesdtre el 2019 emitieron 1680 requerimientos para los 1680 aportantes morosos de cuotas partes. </t>
  </si>
  <si>
    <t xml:space="preserve">En el primer semestre del año se han realizado 1169 recobros al ADRES de los 1582 de la vigenca 2016 que se han solicitado para tramitar, sin embargo para efectos contables necesario esperar a la Auditoria realizada por la entidad definida para tal fin, para poder reconocer en las cuentas de orden los ingresos por concepto de dichos pagos. </t>
  </si>
  <si>
    <t xml:space="preserve">A la fecha de seguimiento se observa que el proceso realizó 194 liquidaciones, de las cuaes se esat trabando para ser enviadas al proceso de cobro persuasivo continuar con lagestión de cobro. </t>
  </si>
  <si>
    <t xml:space="preserve">El grupo de cartera fue creado mediante resolución 2959 de 28/12/2018; la gestón del cobro  morosos del SGSSS en el semestre pasado no se hizo, puesto que quien suministra el insumo al grupo es el GIT de Contabilidad y a Contabilidad la suminstra Prestaciones Sociales, y sólo hasta el 27 de Junio de 2019 se presentó información  en un un archivo consolidado por el periodo 10/2008 hasta 03/2019 en el que se consolida información sobre 603 aportantes morosos del SGSSS. Actualmente se está consolidando la información para iniciar la gestión del cobro. </t>
  </si>
  <si>
    <t xml:space="preserve">En el semestre de Diciembre de 2018 a Mayo 2019 fueron recibidos 8.581 recaudos de los cuales el operador de informacion SOI reportó en su totalidad las planillas de autoliquidación a ADRES generando una efectiva identificación del recaudo acorde a lo establecido en el Decreto 4023 de 2011. </t>
  </si>
  <si>
    <t>Este indicadore sera implementado y medido una vez se inicie la implementacion del plan de accion del MIPG, la implementacion del sistema de calidad y se puedan ejecutar las auditorias de calidad.</t>
  </si>
  <si>
    <t>a la fecha de seguimiento se evidencia que Durante el 1er S-2019 se formularon y aprobaron los siguientes Planes institucionales,  en Comité Institucional de Gestión y Desempeño. 
1) Plan de acción para el año 2019 el cual fue aprobado mediante Acta 001 de Enero 30 de 2019 . 
2) Plan de Anticorrupción y de Atención al Ciudadano el cual fue aprobado mediante Acta 001 de Enero 30 de 2019 .      
3)Plan Estratégico institucional el cual fue aprobado mediante Acta 001 de Enero 30 de 2019 .  
4) Plan Institucional de Gestion Ambiental PIGA, aprobado mediante Acta 008 de Junio 12 de 2019.</t>
  </si>
  <si>
    <t>Durante el primse semestre del 2019, Durante el I semestre de año 2019, se realizaron seguimientos a los siguientes planes institucionales:
1)Reporte de seguimiento del 4to trimestre del Plan Estratégico Institucional-2018, el cual fue enviado al correo electrónico  jorges@fondo el 11/01/2019.
2) Se realizó el reporte de Reporte de seguimiento del 1er trimestre 2019, el cual fue enviado al correo electrónico controlinterno@fps.gov.co el día 10/04/2019
3) Se realizó el reporte de seguimiento al Plan Anticorrupción y Atención al Ciudadano (jul - dic 2018) el cual fue enviado al correo electrónico jorges@fondo el día 09/01/2019
4) Reporte de seguimiento al Plan Anticorrupción y Atención al Ciudadano  (ene-abril 2019) l cual fue enviado al correo electrónico jorges@fondo el día 14/05/2019</t>
  </si>
  <si>
    <t xml:space="preserve">A la fecha de sguimiento se evidencia que el proceso de diceccionamiento Estrategico Realizó el informe Ejecutivo de Revisión por la Dirección del II semestre 2018 realizada e realizo el evento de revisión por la dirección el 28 de mayo del 2019 </t>
  </si>
  <si>
    <t xml:space="preserve"> a la fecha de seguimiento se evidencia durante el primser  semestre de 2019, se han recibido cuentas de cobro por concepto de ciuotas partes FPS-FCN 80  y se tramititaron en oportunidad 80 , por concepto de ISS artículo 2, se han recibido 90 cuentas de cobro y se tramitaron en oportunidad 90. La evidencia se encuentra en la TRD 45 26.02 y por ISS-</t>
  </si>
  <si>
    <t>A la fecha de seguimiento se evidencia que Durante el semestre evaluado se realizaron dos seguimiento a los Indicadores de Gestión:
Seguimiento a los Indicadores por Proceso del II semestre 2018 el dia 25/01/2019
Seguimiento a los Indicadores Estrategicos del II semestre 2018 el día 25/01/2019.</t>
  </si>
  <si>
    <t>durante el prismer semestre del 2019 se documentarón 19 no conformidades por cada uno de los procesos en el cual la oficina de planeación y sisitemas realizó  análisis de causa de las acciones de mejora propuestas para el plan de mejoramiento.</t>
  </si>
  <si>
    <t>Durante el primer trimestre de la vigencia 2019, el proceso de medicion y mejora programo cumplir un total de 26 acciones distribuidas en los diferentes planes institucionales, de las cuales se lograron alcanzar con eficacia un total de 19 acciones, las acciones se encuentran distribuidas de la siguiente manera  PMR 3, PMI 20, Plan de Fortalecimiento 2 y Plan estrategico 1, de las cuales se lograron con eficacia de la siguiente manera: PMR 3, PMI 15, Pla</t>
  </si>
  <si>
    <t xml:space="preserve">a la fecha de seguimiento se evidencia que el proceso de Medición y mejora efectuó seguimiento a las acciones preventivas asi: 
1. se realizó seguimiento y se envio a control interno el 21 de enero del 2019, correspondiente al  4 trimestre del 2018., en el primer trimestre del 2019 el PMR no fue enviado a control interno para realizar su seguimiento.
2. E l proceso de Medición y mejora efectuó seguimiento a las acciones correctivas durante al 4 trimestre y primser trimestre del 2019 dentro de las fecha establecidas. </t>
  </si>
  <si>
    <t>se evidencia  que se cumplio el cronograma de auditorias del 1mer semestre-2019, según se evidencia en la base de datos que reposa en la TRD 110.08.09 comité control interno 2019, y TRD 110.53.09 Informes de gestion y auditorias</t>
  </si>
  <si>
    <t>Se verifica en la Intranet la publicacion de los seguimientos realizados a los diferentes planes institucionales durante el 1mer semestre del 2019</t>
  </si>
  <si>
    <t>JOHANNA TORRES</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</si>
</sst>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240A]dddd\,\ dd&quot; de &quot;mmmm&quot; de &quot;yyyy"/>
    <numFmt numFmtId="185" formatCode="[$-240A]hh:mm:ss\ AM/PM"/>
    <numFmt numFmtId="186" formatCode="0.0%"/>
  </numFmts>
  <fonts count="49">
    <font>
      <sz val="11"/>
      <color theme="1"/>
      <name val="Calibri"/>
      <family val="2"/>
    </font>
    <font>
      <sz val="11"/>
      <color indexed="8"/>
      <name val="Calibri"/>
      <family val="2"/>
    </font>
    <font>
      <sz val="10"/>
      <name val="Arial"/>
      <family val="2"/>
    </font>
    <font>
      <b/>
      <sz val="12"/>
      <name val="Arial Narrow"/>
      <family val="2"/>
    </font>
    <font>
      <b/>
      <sz val="8"/>
      <name val="Arial Narrow"/>
      <family val="2"/>
    </font>
    <font>
      <sz val="8"/>
      <name val="Arial Narrow"/>
      <family val="2"/>
    </font>
    <font>
      <b/>
      <sz val="11"/>
      <name val="Arial Narrow"/>
      <family val="2"/>
    </font>
    <font>
      <sz val="11"/>
      <name val="Arial Narrow"/>
      <family val="2"/>
    </font>
    <font>
      <sz val="10"/>
      <name val="Arial Narrow"/>
      <family val="2"/>
    </font>
    <font>
      <sz val="11"/>
      <color indexed="8"/>
      <name val="Arial Narrow"/>
      <family val="2"/>
    </font>
    <font>
      <sz val="11"/>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1"/>
      <color indexed="10"/>
      <name val="Calibri"/>
      <family val="2"/>
    </font>
    <font>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0000"/>
      <name val="Calibri"/>
      <family val="2"/>
    </font>
    <font>
      <sz val="11"/>
      <color theme="1"/>
      <name val="Arial Narrow"/>
      <family val="2"/>
    </font>
    <font>
      <sz val="11"/>
      <color theme="0"/>
      <name val="Arial Narrow"/>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rgb="FF00FF00"/>
        <bgColor indexed="64"/>
      </patternFill>
    </fill>
    <fill>
      <patternFill patternType="solid">
        <fgColor indexed="43"/>
        <bgColor indexed="64"/>
      </patternFill>
    </fill>
    <fill>
      <patternFill patternType="solid">
        <fgColor indexed="11"/>
        <bgColor indexed="64"/>
      </patternFill>
    </fill>
    <fill>
      <patternFill patternType="solid">
        <fgColor theme="4" tint="0.5999900102615356"/>
        <bgColor indexed="64"/>
      </patternFill>
    </fill>
    <fill>
      <patternFill patternType="solid">
        <fgColor indexed="42"/>
        <bgColor indexed="64"/>
      </patternFill>
    </fill>
    <fill>
      <patternFill patternType="solid">
        <fgColor theme="0" tint="-0.1499900072813034"/>
        <bgColor indexed="64"/>
      </patternFill>
    </fill>
    <fill>
      <patternFill patternType="solid">
        <fgColor rgb="FFEBBB87"/>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8"/>
        <bgColor indexed="64"/>
      </patternFill>
    </fill>
    <fill>
      <patternFill patternType="solid">
        <fgColor rgb="FF80F2CF"/>
        <bgColor indexed="64"/>
      </patternFill>
    </fill>
    <fill>
      <patternFill patternType="solid">
        <fgColor rgb="FF7FF3B6"/>
        <bgColor indexed="64"/>
      </patternFill>
    </fill>
    <fill>
      <patternFill patternType="solid">
        <fgColor rgb="FF7EF4BF"/>
        <bgColor indexed="64"/>
      </patternFill>
    </fill>
    <fill>
      <patternFill patternType="solid">
        <fgColor theme="1"/>
        <bgColor indexed="64"/>
      </patternFill>
    </fill>
    <fill>
      <patternFill patternType="solid">
        <fgColor indexed="9"/>
        <bgColor indexed="64"/>
      </patternFill>
    </fill>
    <fill>
      <patternFill patternType="solid">
        <fgColor theme="9"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89">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9" fontId="4" fillId="37" borderId="10" xfId="103" applyFont="1" applyFill="1" applyBorder="1" applyAlignment="1" applyProtection="1">
      <alignment horizontal="center" vertical="center" wrapText="1"/>
      <protection locked="0"/>
    </xf>
    <xf numFmtId="3" fontId="4" fillId="37" borderId="10" xfId="0" applyNumberFormat="1" applyFont="1" applyFill="1" applyBorder="1" applyAlignment="1" applyProtection="1">
      <alignment horizontal="center" vertical="center" wrapText="1"/>
      <protection locked="0"/>
    </xf>
    <xf numFmtId="0" fontId="6" fillId="38" borderId="10" xfId="0" applyFont="1" applyFill="1" applyBorder="1" applyAlignment="1" applyProtection="1">
      <alignment horizontal="center" vertical="center" wrapText="1"/>
      <protection/>
    </xf>
    <xf numFmtId="0" fontId="7" fillId="8" borderId="10" xfId="0" applyFont="1" applyFill="1" applyBorder="1" applyAlignment="1" applyProtection="1">
      <alignment horizontal="center" vertical="center" wrapText="1"/>
      <protection/>
    </xf>
    <xf numFmtId="0" fontId="6" fillId="8" borderId="10" xfId="0" applyFont="1" applyFill="1" applyBorder="1" applyAlignment="1" applyProtection="1">
      <alignment horizontal="center" vertical="center" wrapText="1"/>
      <protection/>
    </xf>
    <xf numFmtId="0" fontId="7" fillId="39" borderId="10" xfId="0" applyFont="1" applyFill="1" applyBorder="1" applyAlignment="1" applyProtection="1">
      <alignment horizontal="center" vertical="center"/>
      <protection/>
    </xf>
    <xf numFmtId="9" fontId="7" fillId="8" borderId="10" xfId="0" applyNumberFormat="1" applyFont="1" applyFill="1" applyBorder="1" applyAlignment="1" applyProtection="1">
      <alignment horizontal="center" vertical="center" wrapText="1"/>
      <protection/>
    </xf>
    <xf numFmtId="9" fontId="7" fillId="8" borderId="10" xfId="103" applyFont="1" applyFill="1" applyBorder="1" applyAlignment="1" applyProtection="1">
      <alignment horizontal="center" vertical="center" wrapText="1"/>
      <protection/>
    </xf>
    <xf numFmtId="0" fontId="7" fillId="8" borderId="10" xfId="0" applyFont="1" applyFill="1" applyBorder="1" applyAlignment="1" applyProtection="1">
      <alignment horizontal="justify" vertical="center" wrapText="1"/>
      <protection locked="0"/>
    </xf>
    <xf numFmtId="0" fontId="7" fillId="8" borderId="10"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protection/>
    </xf>
    <xf numFmtId="0" fontId="7" fillId="8" borderId="10" xfId="0" applyFont="1" applyFill="1" applyBorder="1" applyAlignment="1" applyProtection="1">
      <alignment horizontal="center" vertical="center"/>
      <protection locked="0"/>
    </xf>
    <xf numFmtId="0" fontId="7" fillId="10" borderId="10" xfId="0" applyFont="1" applyFill="1" applyBorder="1" applyAlignment="1" applyProtection="1">
      <alignment horizontal="center" vertical="center" wrapText="1"/>
      <protection/>
    </xf>
    <xf numFmtId="0" fontId="6" fillId="10" borderId="10" xfId="0" applyFont="1" applyFill="1" applyBorder="1" applyAlignment="1" applyProtection="1">
      <alignment horizontal="center" vertical="center" wrapText="1"/>
      <protection/>
    </xf>
    <xf numFmtId="0" fontId="7" fillId="10" borderId="10" xfId="0" applyFont="1" applyFill="1" applyBorder="1" applyAlignment="1" applyProtection="1">
      <alignment horizontal="center" vertical="center"/>
      <protection/>
    </xf>
    <xf numFmtId="9" fontId="7" fillId="10" borderId="10" xfId="0" applyNumberFormat="1" applyFont="1" applyFill="1" applyBorder="1" applyAlignment="1" applyProtection="1">
      <alignment horizontal="center" vertical="center" wrapText="1"/>
      <protection/>
    </xf>
    <xf numFmtId="9" fontId="7" fillId="10" borderId="10" xfId="103" applyFont="1" applyFill="1" applyBorder="1" applyAlignment="1" applyProtection="1">
      <alignment horizontal="center" vertical="center" wrapText="1"/>
      <protection/>
    </xf>
    <xf numFmtId="9" fontId="7" fillId="10" borderId="10" xfId="96" applyFont="1" applyFill="1" applyBorder="1" applyAlignment="1" applyProtection="1">
      <alignment horizontal="center" vertical="center" wrapText="1"/>
      <protection/>
    </xf>
    <xf numFmtId="0" fontId="7" fillId="10" borderId="10" xfId="0" applyFont="1" applyFill="1" applyBorder="1" applyAlignment="1" applyProtection="1">
      <alignment horizontal="justify" vertical="center" wrapText="1"/>
      <protection locked="0"/>
    </xf>
    <xf numFmtId="0" fontId="7" fillId="40" borderId="10" xfId="0" applyFont="1" applyFill="1" applyBorder="1" applyAlignment="1" applyProtection="1">
      <alignment horizontal="center" vertical="center" wrapText="1"/>
      <protection/>
    </xf>
    <xf numFmtId="0" fontId="6" fillId="40" borderId="10" xfId="93" applyFont="1" applyFill="1" applyBorder="1" applyAlignment="1" applyProtection="1">
      <alignment horizontal="center" vertical="center" wrapText="1"/>
      <protection/>
    </xf>
    <xf numFmtId="0" fontId="7" fillId="40" borderId="10" xfId="93" applyFont="1" applyFill="1" applyBorder="1" applyAlignment="1" applyProtection="1">
      <alignment horizontal="center" vertical="center" wrapText="1"/>
      <protection/>
    </xf>
    <xf numFmtId="9" fontId="7" fillId="40" borderId="10" xfId="0" applyNumberFormat="1" applyFont="1" applyFill="1" applyBorder="1" applyAlignment="1" applyProtection="1">
      <alignment horizontal="center" vertical="center" wrapText="1"/>
      <protection/>
    </xf>
    <xf numFmtId="9" fontId="7" fillId="40" borderId="10" xfId="103" applyFont="1" applyFill="1" applyBorder="1" applyAlignment="1" applyProtection="1">
      <alignment horizontal="center" vertical="center" wrapText="1"/>
      <protection/>
    </xf>
    <xf numFmtId="9" fontId="7" fillId="40" borderId="10" xfId="103" applyNumberFormat="1" applyFont="1" applyFill="1" applyBorder="1" applyAlignment="1" applyProtection="1">
      <alignment horizontal="center" vertical="center" wrapText="1"/>
      <protection/>
    </xf>
    <xf numFmtId="0" fontId="7" fillId="40" borderId="10" xfId="0" applyNumberFormat="1" applyFont="1" applyFill="1" applyBorder="1" applyAlignment="1" applyProtection="1">
      <alignment horizontal="justify" vertical="center" wrapText="1"/>
      <protection locked="0"/>
    </xf>
    <xf numFmtId="0" fontId="7" fillId="40" borderId="10" xfId="0" applyFont="1" applyFill="1" applyBorder="1" applyAlignment="1" applyProtection="1">
      <alignment horizontal="center" vertical="center" wrapText="1"/>
      <protection locked="0"/>
    </xf>
    <xf numFmtId="0" fontId="6" fillId="40" borderId="10" xfId="0" applyFont="1" applyFill="1" applyBorder="1" applyAlignment="1" applyProtection="1">
      <alignment horizontal="center" vertical="center" wrapText="1"/>
      <protection/>
    </xf>
    <xf numFmtId="0" fontId="7" fillId="40" borderId="10" xfId="0" applyFont="1" applyFill="1" applyBorder="1" applyAlignment="1" applyProtection="1">
      <alignment horizontal="justify" vertical="center" wrapText="1"/>
      <protection locked="0"/>
    </xf>
    <xf numFmtId="0" fontId="7" fillId="4" borderId="10" xfId="0" applyFont="1" applyFill="1" applyBorder="1" applyAlignment="1" applyProtection="1">
      <alignment horizontal="center" vertical="center" wrapText="1"/>
      <protection/>
    </xf>
    <xf numFmtId="9" fontId="7" fillId="4" borderId="10" xfId="0" applyNumberFormat="1"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7" fillId="4" borderId="10" xfId="93" applyFont="1" applyFill="1" applyBorder="1" applyAlignment="1" applyProtection="1">
      <alignment horizontal="center" vertical="center" wrapText="1"/>
      <protection/>
    </xf>
    <xf numFmtId="9" fontId="7" fillId="4" borderId="10" xfId="0" applyNumberFormat="1" applyFont="1" applyFill="1" applyBorder="1" applyAlignment="1" applyProtection="1">
      <alignment horizontal="center" vertical="center"/>
      <protection/>
    </xf>
    <xf numFmtId="9" fontId="7" fillId="4" borderId="10" xfId="103" applyFont="1" applyFill="1" applyBorder="1" applyAlignment="1" applyProtection="1">
      <alignment horizontal="center" vertical="center" wrapText="1"/>
      <protection/>
    </xf>
    <xf numFmtId="9" fontId="7" fillId="4" borderId="10" xfId="103" applyNumberFormat="1" applyFont="1" applyFill="1" applyBorder="1" applyAlignment="1" applyProtection="1">
      <alignment horizontal="center" vertical="center" wrapText="1"/>
      <protection/>
    </xf>
    <xf numFmtId="0" fontId="7" fillId="4" borderId="10" xfId="87" applyFont="1" applyFill="1" applyBorder="1" applyAlignment="1" applyProtection="1">
      <alignment horizontal="justify" vertical="center" wrapText="1"/>
      <protection locked="0"/>
    </xf>
    <xf numFmtId="0" fontId="7" fillId="4" borderId="10" xfId="87" applyFont="1" applyFill="1" applyBorder="1" applyAlignment="1" applyProtection="1">
      <alignment horizontal="justify" vertical="center"/>
      <protection locked="0"/>
    </xf>
    <xf numFmtId="0" fontId="7" fillId="4" borderId="10" xfId="87" applyNumberFormat="1" applyFont="1" applyFill="1" applyBorder="1" applyAlignment="1" applyProtection="1">
      <alignment horizontal="center" vertical="center" wrapText="1"/>
      <protection locked="0"/>
    </xf>
    <xf numFmtId="49" fontId="7" fillId="41" borderId="10" xfId="0" applyNumberFormat="1" applyFont="1" applyFill="1" applyBorder="1" applyAlignment="1" applyProtection="1">
      <alignment horizontal="center" vertical="center" wrapText="1"/>
      <protection/>
    </xf>
    <xf numFmtId="0" fontId="7" fillId="41" borderId="10" xfId="0" applyFont="1" applyFill="1" applyBorder="1" applyAlignment="1" applyProtection="1">
      <alignment horizontal="center" vertical="center" wrapText="1"/>
      <protection/>
    </xf>
    <xf numFmtId="49" fontId="6" fillId="41" borderId="10" xfId="0" applyNumberFormat="1" applyFont="1" applyFill="1" applyBorder="1" applyAlignment="1" applyProtection="1">
      <alignment horizontal="center" vertical="center" wrapText="1"/>
      <protection/>
    </xf>
    <xf numFmtId="9" fontId="7" fillId="41" borderId="10" xfId="103" applyFont="1" applyFill="1" applyBorder="1" applyAlignment="1" applyProtection="1">
      <alignment horizontal="center" vertical="center" wrapText="1"/>
      <protection/>
    </xf>
    <xf numFmtId="9" fontId="7" fillId="41" borderId="10" xfId="103" applyNumberFormat="1" applyFont="1" applyFill="1" applyBorder="1" applyAlignment="1" applyProtection="1">
      <alignment horizontal="center" vertical="center" wrapText="1"/>
      <protection/>
    </xf>
    <xf numFmtId="0" fontId="7" fillId="41" borderId="10" xfId="0" applyNumberFormat="1" applyFont="1" applyFill="1" applyBorder="1" applyAlignment="1" applyProtection="1">
      <alignment horizontal="justify" vertical="center" wrapText="1"/>
      <protection locked="0"/>
    </xf>
    <xf numFmtId="0" fontId="7" fillId="41" borderId="10" xfId="87" applyFont="1" applyFill="1" applyBorder="1" applyAlignment="1" applyProtection="1">
      <alignment horizontal="justify" vertical="center" wrapText="1"/>
      <protection locked="0"/>
    </xf>
    <xf numFmtId="0" fontId="7" fillId="41" borderId="10" xfId="87" applyFont="1" applyFill="1" applyBorder="1" applyAlignment="1" applyProtection="1">
      <alignment horizontal="center" vertical="center" wrapText="1"/>
      <protection locked="0"/>
    </xf>
    <xf numFmtId="0" fontId="7" fillId="7" borderId="10" xfId="0" applyFont="1" applyFill="1" applyBorder="1" applyAlignment="1" applyProtection="1">
      <alignment horizontal="center" vertical="center" wrapText="1"/>
      <protection/>
    </xf>
    <xf numFmtId="0" fontId="6" fillId="7" borderId="1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protection/>
    </xf>
    <xf numFmtId="9" fontId="7" fillId="7" borderId="10" xfId="0" applyNumberFormat="1" applyFont="1" applyFill="1" applyBorder="1" applyAlignment="1" applyProtection="1">
      <alignment horizontal="center" vertical="center"/>
      <protection/>
    </xf>
    <xf numFmtId="9" fontId="7" fillId="7" borderId="10" xfId="103" applyFont="1" applyFill="1" applyBorder="1" applyAlignment="1" applyProtection="1">
      <alignment horizontal="center" vertical="center" wrapText="1"/>
      <protection/>
    </xf>
    <xf numFmtId="0" fontId="7" fillId="7" borderId="10" xfId="0" applyFont="1" applyFill="1" applyBorder="1" applyAlignment="1" applyProtection="1">
      <alignment horizontal="justify" vertical="center" wrapText="1"/>
      <protection locked="0"/>
    </xf>
    <xf numFmtId="0" fontId="7" fillId="7" borderId="10" xfId="0" applyNumberFormat="1" applyFont="1" applyFill="1" applyBorder="1" applyAlignment="1" applyProtection="1">
      <alignment horizontal="justify" vertical="center" wrapText="1"/>
      <protection locked="0"/>
    </xf>
    <xf numFmtId="0" fontId="7" fillId="7" borderId="10" xfId="0" applyFont="1" applyFill="1" applyBorder="1" applyAlignment="1" applyProtection="1">
      <alignment horizontal="center" vertical="center" wrapText="1"/>
      <protection locked="0"/>
    </xf>
    <xf numFmtId="9" fontId="7" fillId="7" borderId="10" xfId="96" applyFont="1" applyFill="1" applyBorder="1" applyAlignment="1" applyProtection="1">
      <alignment horizontal="center" vertical="center" wrapText="1"/>
      <protection/>
    </xf>
    <xf numFmtId="0" fontId="7" fillId="12" borderId="10" xfId="0" applyFont="1" applyFill="1" applyBorder="1" applyAlignment="1" applyProtection="1">
      <alignment horizontal="center" vertical="center" wrapText="1"/>
      <protection/>
    </xf>
    <xf numFmtId="49" fontId="7" fillId="12" borderId="10" xfId="0" applyNumberFormat="1" applyFont="1" applyFill="1" applyBorder="1" applyAlignment="1" applyProtection="1">
      <alignment horizontal="center" vertical="center"/>
      <protection/>
    </xf>
    <xf numFmtId="0" fontId="6" fillId="12" borderId="10" xfId="0" applyFont="1" applyFill="1" applyBorder="1" applyAlignment="1" applyProtection="1">
      <alignment horizontal="center" vertical="center" wrapText="1"/>
      <protection/>
    </xf>
    <xf numFmtId="0" fontId="7" fillId="12" borderId="10" xfId="0" applyFont="1" applyFill="1" applyBorder="1" applyAlignment="1" applyProtection="1">
      <alignment horizontal="center" vertical="center"/>
      <protection/>
    </xf>
    <xf numFmtId="9" fontId="7" fillId="12" borderId="10" xfId="0" applyNumberFormat="1" applyFont="1" applyFill="1" applyBorder="1" applyAlignment="1" applyProtection="1">
      <alignment horizontal="center" vertical="center"/>
      <protection/>
    </xf>
    <xf numFmtId="9" fontId="7" fillId="12" borderId="10" xfId="103" applyFont="1" applyFill="1" applyBorder="1" applyAlignment="1" applyProtection="1">
      <alignment horizontal="center" vertical="center" wrapText="1"/>
      <protection/>
    </xf>
    <xf numFmtId="9" fontId="7" fillId="12" borderId="10" xfId="96" applyFont="1" applyFill="1" applyBorder="1" applyAlignment="1" applyProtection="1">
      <alignment horizontal="center" vertical="center" wrapText="1"/>
      <protection/>
    </xf>
    <xf numFmtId="0" fontId="7" fillId="12" borderId="10" xfId="87" applyFont="1" applyFill="1" applyBorder="1" applyAlignment="1" applyProtection="1">
      <alignment horizontal="justify" vertical="center" wrapText="1"/>
      <protection locked="0"/>
    </xf>
    <xf numFmtId="0" fontId="7" fillId="12" borderId="10" xfId="87" applyFont="1" applyFill="1" applyBorder="1" applyAlignment="1" applyProtection="1">
      <alignment horizontal="center" vertical="center" wrapText="1"/>
      <protection locked="0"/>
    </xf>
    <xf numFmtId="0" fontId="7" fillId="42" borderId="10" xfId="0" applyFont="1" applyFill="1" applyBorder="1" applyAlignment="1" applyProtection="1">
      <alignment horizontal="center" vertical="center" wrapText="1"/>
      <protection/>
    </xf>
    <xf numFmtId="0" fontId="6" fillId="42" borderId="10" xfId="0" applyFont="1" applyFill="1" applyBorder="1" applyAlignment="1" applyProtection="1">
      <alignment horizontal="center" vertical="center" wrapText="1"/>
      <protection/>
    </xf>
    <xf numFmtId="0" fontId="7" fillId="42" borderId="10" xfId="0" applyFont="1" applyFill="1" applyBorder="1" applyAlignment="1" applyProtection="1">
      <alignment horizontal="center" vertical="center"/>
      <protection/>
    </xf>
    <xf numFmtId="9" fontId="7" fillId="42" borderId="10" xfId="0" applyNumberFormat="1" applyFont="1" applyFill="1" applyBorder="1" applyAlignment="1" applyProtection="1">
      <alignment horizontal="center" vertical="center"/>
      <protection/>
    </xf>
    <xf numFmtId="9" fontId="7" fillId="42" borderId="10" xfId="103" applyFont="1" applyFill="1" applyBorder="1" applyAlignment="1" applyProtection="1">
      <alignment horizontal="center" vertical="center" wrapText="1"/>
      <protection/>
    </xf>
    <xf numFmtId="9" fontId="7" fillId="42" borderId="10" xfId="103" applyNumberFormat="1" applyFont="1" applyFill="1" applyBorder="1" applyAlignment="1" applyProtection="1">
      <alignment horizontal="center" vertical="center" wrapText="1"/>
      <protection/>
    </xf>
    <xf numFmtId="0" fontId="7" fillId="42" borderId="10" xfId="0" applyFont="1" applyFill="1" applyBorder="1" applyAlignment="1" applyProtection="1">
      <alignment horizontal="justify" vertical="center" wrapText="1"/>
      <protection locked="0"/>
    </xf>
    <xf numFmtId="0" fontId="7" fillId="42" borderId="10" xfId="0" applyFont="1" applyFill="1" applyBorder="1" applyAlignment="1" applyProtection="1">
      <alignment horizontal="center" vertical="center" wrapText="1"/>
      <protection locked="0"/>
    </xf>
    <xf numFmtId="0" fontId="7" fillId="42" borderId="10" xfId="87" applyFont="1" applyFill="1" applyBorder="1" applyAlignment="1" applyProtection="1">
      <alignment horizontal="justify" vertical="center" wrapText="1"/>
      <protection locked="0"/>
    </xf>
    <xf numFmtId="0" fontId="7" fillId="43" borderId="10" xfId="0" applyFont="1" applyFill="1" applyBorder="1" applyAlignment="1" applyProtection="1">
      <alignment horizontal="center" vertical="center" wrapText="1"/>
      <protection/>
    </xf>
    <xf numFmtId="0" fontId="6" fillId="43" borderId="10" xfId="0" applyFont="1" applyFill="1" applyBorder="1" applyAlignment="1" applyProtection="1">
      <alignment horizontal="center" vertical="center" wrapText="1"/>
      <protection/>
    </xf>
    <xf numFmtId="0" fontId="7" fillId="43" borderId="10" xfId="0" applyFont="1" applyFill="1" applyBorder="1" applyAlignment="1" applyProtection="1">
      <alignment horizontal="center" vertical="center"/>
      <protection/>
    </xf>
    <xf numFmtId="9" fontId="7" fillId="43" borderId="10" xfId="0" applyNumberFormat="1" applyFont="1" applyFill="1" applyBorder="1" applyAlignment="1" applyProtection="1">
      <alignment horizontal="center" vertical="center"/>
      <protection/>
    </xf>
    <xf numFmtId="0" fontId="7" fillId="43" borderId="10" xfId="0" applyFont="1" applyFill="1" applyBorder="1" applyAlignment="1" applyProtection="1">
      <alignment horizontal="center" vertical="center" wrapText="1"/>
      <protection locked="0"/>
    </xf>
    <xf numFmtId="9" fontId="7" fillId="43" borderId="10" xfId="103" applyFont="1" applyFill="1" applyBorder="1" applyAlignment="1" applyProtection="1">
      <alignment horizontal="center" vertical="center" wrapText="1"/>
      <protection/>
    </xf>
    <xf numFmtId="0" fontId="7" fillId="43" borderId="10" xfId="0" applyFont="1" applyFill="1" applyBorder="1" applyAlignment="1" applyProtection="1">
      <alignment horizontal="justify" vertical="center" wrapText="1"/>
      <protection locked="0"/>
    </xf>
    <xf numFmtId="0" fontId="7" fillId="43" borderId="10" xfId="87" applyFont="1" applyFill="1" applyBorder="1" applyAlignment="1" applyProtection="1">
      <alignment horizontal="center" vertical="center" wrapText="1"/>
      <protection locked="0"/>
    </xf>
    <xf numFmtId="0" fontId="7" fillId="44" borderId="10" xfId="0" applyFont="1" applyFill="1" applyBorder="1" applyAlignment="1" applyProtection="1">
      <alignment horizontal="center" vertical="center" wrapText="1"/>
      <protection/>
    </xf>
    <xf numFmtId="0" fontId="6" fillId="44" borderId="10" xfId="0" applyFont="1" applyFill="1" applyBorder="1" applyAlignment="1" applyProtection="1">
      <alignment horizontal="center" vertical="center" wrapText="1"/>
      <protection/>
    </xf>
    <xf numFmtId="0" fontId="7" fillId="44" borderId="10" xfId="0" applyFont="1" applyFill="1" applyBorder="1" applyAlignment="1" applyProtection="1">
      <alignment horizontal="center" vertical="center"/>
      <protection/>
    </xf>
    <xf numFmtId="9" fontId="7" fillId="44" borderId="10" xfId="0" applyNumberFormat="1" applyFont="1" applyFill="1" applyBorder="1" applyAlignment="1" applyProtection="1">
      <alignment horizontal="center" vertical="center"/>
      <protection/>
    </xf>
    <xf numFmtId="0" fontId="7" fillId="44" borderId="10" xfId="87" applyFont="1" applyFill="1" applyBorder="1" applyAlignment="1" applyProtection="1">
      <alignment horizontal="justify" vertical="center" wrapText="1"/>
      <protection locked="0"/>
    </xf>
    <xf numFmtId="0" fontId="7" fillId="44" borderId="10" xfId="87" applyFont="1" applyFill="1" applyBorder="1" applyAlignment="1" applyProtection="1">
      <alignment horizontal="center" vertical="center" wrapText="1"/>
      <protection locked="0"/>
    </xf>
    <xf numFmtId="0" fontId="7" fillId="45" borderId="10" xfId="0" applyFont="1" applyFill="1" applyBorder="1" applyAlignment="1" applyProtection="1">
      <alignment horizontal="center" vertical="center" wrapText="1"/>
      <protection/>
    </xf>
    <xf numFmtId="0" fontId="6" fillId="45" borderId="10" xfId="0" applyFont="1" applyFill="1" applyBorder="1" applyAlignment="1" applyProtection="1">
      <alignment horizontal="center" vertical="center" wrapText="1"/>
      <protection/>
    </xf>
    <xf numFmtId="0" fontId="7" fillId="45" borderId="10" xfId="0" applyFont="1" applyFill="1" applyBorder="1" applyAlignment="1" applyProtection="1">
      <alignment horizontal="justify" vertical="center" wrapText="1"/>
      <protection/>
    </xf>
    <xf numFmtId="0" fontId="7" fillId="45" borderId="10" xfId="0" applyFont="1" applyFill="1" applyBorder="1" applyAlignment="1" applyProtection="1">
      <alignment horizontal="center" vertical="center"/>
      <protection/>
    </xf>
    <xf numFmtId="9" fontId="7" fillId="45" borderId="10" xfId="0" applyNumberFormat="1" applyFont="1" applyFill="1" applyBorder="1" applyAlignment="1" applyProtection="1">
      <alignment horizontal="center" vertical="center"/>
      <protection/>
    </xf>
    <xf numFmtId="9" fontId="7" fillId="45" borderId="10" xfId="103" applyFont="1" applyFill="1" applyBorder="1" applyAlignment="1" applyProtection="1">
      <alignment horizontal="center" vertical="center" wrapText="1"/>
      <protection/>
    </xf>
    <xf numFmtId="0" fontId="7" fillId="45" borderId="10" xfId="87" applyFont="1" applyFill="1" applyBorder="1" applyAlignment="1" applyProtection="1">
      <alignment horizontal="justify" vertical="center" wrapText="1"/>
      <protection locked="0"/>
    </xf>
    <xf numFmtId="0" fontId="7" fillId="45" borderId="10" xfId="87" applyFont="1" applyFill="1" applyBorder="1" applyAlignment="1" applyProtection="1">
      <alignment horizontal="center" vertical="center" wrapText="1"/>
      <protection locked="0"/>
    </xf>
    <xf numFmtId="9" fontId="7" fillId="45" borderId="10" xfId="0" applyNumberFormat="1" applyFont="1" applyFill="1" applyBorder="1" applyAlignment="1" applyProtection="1">
      <alignment horizontal="center" vertical="center" wrapText="1"/>
      <protection/>
    </xf>
    <xf numFmtId="0" fontId="7" fillId="9" borderId="10" xfId="0" applyFont="1" applyFill="1" applyBorder="1" applyAlignment="1" applyProtection="1">
      <alignment horizontal="center" vertical="center" wrapText="1"/>
      <protection/>
    </xf>
    <xf numFmtId="0" fontId="6" fillId="9" borderId="10" xfId="0" applyFont="1" applyFill="1" applyBorder="1" applyAlignment="1" applyProtection="1">
      <alignment horizontal="center" vertical="center" wrapText="1"/>
      <protection/>
    </xf>
    <xf numFmtId="0" fontId="7" fillId="9" borderId="10" xfId="0" applyFont="1" applyFill="1" applyBorder="1" applyAlignment="1" applyProtection="1">
      <alignment horizontal="center" vertical="center"/>
      <protection/>
    </xf>
    <xf numFmtId="9" fontId="7" fillId="9" borderId="10" xfId="0" applyNumberFormat="1" applyFont="1" applyFill="1" applyBorder="1" applyAlignment="1" applyProtection="1">
      <alignment horizontal="center" vertical="center"/>
      <protection/>
    </xf>
    <xf numFmtId="9" fontId="7" fillId="9" borderId="10" xfId="103" applyFont="1" applyFill="1" applyBorder="1" applyAlignment="1" applyProtection="1">
      <alignment horizontal="center" vertical="center" wrapText="1"/>
      <protection/>
    </xf>
    <xf numFmtId="0" fontId="7" fillId="9" borderId="10" xfId="87" applyNumberFormat="1" applyFont="1" applyFill="1" applyBorder="1" applyAlignment="1" applyProtection="1">
      <alignment horizontal="justify" vertical="center" wrapText="1"/>
      <protection locked="0"/>
    </xf>
    <xf numFmtId="0" fontId="7" fillId="9" borderId="10" xfId="87" applyNumberFormat="1" applyFont="1" applyFill="1" applyBorder="1" applyAlignment="1" applyProtection="1">
      <alignment horizontal="justify" vertical="center"/>
      <protection locked="0"/>
    </xf>
    <xf numFmtId="0" fontId="7" fillId="9" borderId="10" xfId="87" applyNumberFormat="1" applyFont="1" applyFill="1" applyBorder="1" applyAlignment="1" applyProtection="1">
      <alignment horizontal="center" vertical="center" wrapText="1"/>
      <protection locked="0"/>
    </xf>
    <xf numFmtId="9" fontId="7" fillId="7" borderId="10" xfId="103" applyNumberFormat="1"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locked="0"/>
    </xf>
    <xf numFmtId="0" fontId="27" fillId="0" borderId="0" xfId="0" applyFont="1" applyAlignment="1">
      <alignment/>
    </xf>
    <xf numFmtId="0" fontId="4" fillId="46" borderId="10" xfId="0" applyFont="1" applyFill="1" applyBorder="1" applyAlignment="1" applyProtection="1">
      <alignment horizontal="center" vertical="center" wrapText="1"/>
      <protection locked="0"/>
    </xf>
    <xf numFmtId="0" fontId="4" fillId="43" borderId="10" xfId="0" applyFont="1" applyFill="1" applyBorder="1" applyAlignment="1">
      <alignment horizontal="center" vertical="center" wrapText="1"/>
    </xf>
    <xf numFmtId="0" fontId="7" fillId="10" borderId="10" xfId="0" applyFont="1" applyFill="1" applyBorder="1" applyAlignment="1" applyProtection="1">
      <alignment horizontal="center" vertical="center"/>
      <protection locked="0"/>
    </xf>
    <xf numFmtId="0" fontId="7" fillId="10" borderId="10" xfId="0" applyFont="1" applyFill="1" applyBorder="1" applyAlignment="1" applyProtection="1">
      <alignment horizontal="center" vertical="center" wrapText="1"/>
      <protection locked="0"/>
    </xf>
    <xf numFmtId="0" fontId="7" fillId="40" borderId="10" xfId="0" applyFont="1" applyFill="1" applyBorder="1" applyAlignment="1" applyProtection="1">
      <alignment horizontal="center" vertical="center"/>
      <protection locked="0"/>
    </xf>
    <xf numFmtId="0" fontId="6" fillId="40" borderId="10" xfId="89" applyFont="1" applyFill="1" applyBorder="1" applyAlignment="1" applyProtection="1">
      <alignment horizontal="center" vertical="center" wrapText="1"/>
      <protection/>
    </xf>
    <xf numFmtId="0" fontId="7" fillId="4" borderId="10" xfId="0" applyFont="1" applyFill="1" applyBorder="1" applyAlignment="1" applyProtection="1">
      <alignment horizontal="center" vertical="center"/>
      <protection locked="0"/>
    </xf>
    <xf numFmtId="0" fontId="7" fillId="41" borderId="10" xfId="0" applyFont="1" applyFill="1" applyBorder="1" applyAlignment="1" applyProtection="1">
      <alignment horizontal="center" vertical="center"/>
      <protection locked="0"/>
    </xf>
    <xf numFmtId="0" fontId="7" fillId="12" borderId="10" xfId="0" applyFont="1" applyFill="1" applyBorder="1" applyAlignment="1" applyProtection="1">
      <alignment horizontal="center" vertical="center"/>
      <protection locked="0"/>
    </xf>
    <xf numFmtId="0" fontId="7" fillId="42" borderId="10" xfId="0" applyFont="1" applyFill="1" applyBorder="1" applyAlignment="1" applyProtection="1">
      <alignment horizontal="center" vertical="center"/>
      <protection locked="0"/>
    </xf>
    <xf numFmtId="0" fontId="7" fillId="43" borderId="10" xfId="0" applyFont="1" applyFill="1" applyBorder="1" applyAlignment="1" applyProtection="1">
      <alignment horizontal="center" vertical="center"/>
      <protection locked="0"/>
    </xf>
    <xf numFmtId="0" fontId="7" fillId="45" borderId="10" xfId="0" applyFont="1" applyFill="1" applyBorder="1" applyAlignment="1" applyProtection="1">
      <alignment horizontal="center" vertical="center"/>
      <protection locked="0"/>
    </xf>
    <xf numFmtId="0" fontId="7" fillId="9" borderId="10" xfId="0" applyFont="1" applyFill="1" applyBorder="1" applyAlignment="1" applyProtection="1">
      <alignment horizontal="center" vertical="center"/>
      <protection locked="0"/>
    </xf>
    <xf numFmtId="0" fontId="8" fillId="8" borderId="10" xfId="0" applyFont="1" applyFill="1" applyBorder="1" applyAlignment="1" applyProtection="1">
      <alignment horizontal="justify" vertical="center" wrapText="1"/>
      <protection locked="0"/>
    </xf>
    <xf numFmtId="0" fontId="46" fillId="0" borderId="0" xfId="0" applyFont="1" applyAlignment="1">
      <alignment/>
    </xf>
    <xf numFmtId="0" fontId="9" fillId="7" borderId="10" xfId="0" applyFont="1" applyFill="1" applyBorder="1" applyAlignment="1" applyProtection="1">
      <alignment horizontal="center" vertical="center"/>
      <protection locked="0"/>
    </xf>
    <xf numFmtId="0" fontId="7" fillId="12" borderId="10" xfId="87" applyNumberFormat="1" applyFont="1" applyFill="1" applyBorder="1" applyAlignment="1" applyProtection="1">
      <alignment vertical="center" wrapText="1"/>
      <protection locked="0"/>
    </xf>
    <xf numFmtId="0" fontId="7" fillId="12" borderId="10" xfId="87" applyNumberFormat="1" applyFont="1" applyFill="1" applyBorder="1" applyAlignment="1" applyProtection="1">
      <alignment horizontal="left" vertical="top" wrapText="1"/>
      <protection locked="0"/>
    </xf>
    <xf numFmtId="0" fontId="7" fillId="42" borderId="10" xfId="87" applyFont="1" applyFill="1" applyBorder="1" applyAlignment="1" applyProtection="1">
      <alignment horizontal="left" vertical="center" wrapText="1"/>
      <protection locked="0"/>
    </xf>
    <xf numFmtId="9" fontId="7" fillId="44" borderId="10" xfId="0" applyNumberFormat="1" applyFont="1" applyFill="1" applyBorder="1" applyAlignment="1" applyProtection="1">
      <alignment horizontal="center" vertical="center"/>
      <protection/>
    </xf>
    <xf numFmtId="9" fontId="7" fillId="44" borderId="10" xfId="104" applyFont="1" applyFill="1" applyBorder="1" applyAlignment="1" applyProtection="1">
      <alignment horizontal="center" vertical="center" wrapText="1"/>
      <protection/>
    </xf>
    <xf numFmtId="0" fontId="7" fillId="44" borderId="10" xfId="0" applyFont="1" applyFill="1" applyBorder="1" applyAlignment="1" applyProtection="1">
      <alignment horizontal="center" vertical="center"/>
      <protection locked="0"/>
    </xf>
    <xf numFmtId="0" fontId="7" fillId="44" borderId="10" xfId="87" applyFont="1" applyFill="1" applyBorder="1" applyAlignment="1" applyProtection="1">
      <alignment horizontal="justify" vertical="center" wrapText="1"/>
      <protection locked="0"/>
    </xf>
    <xf numFmtId="0" fontId="7" fillId="13" borderId="10" xfId="0" applyFont="1" applyFill="1" applyBorder="1" applyAlignment="1" applyProtection="1">
      <alignment horizontal="center" vertical="center"/>
      <protection locked="0"/>
    </xf>
    <xf numFmtId="9" fontId="7" fillId="13" borderId="10" xfId="103" applyFont="1" applyFill="1" applyBorder="1" applyAlignment="1" applyProtection="1">
      <alignment horizontal="center" vertical="center" wrapText="1"/>
      <protection/>
    </xf>
    <xf numFmtId="9" fontId="7" fillId="13" borderId="10" xfId="0" applyNumberFormat="1" applyFont="1" applyFill="1" applyBorder="1" applyAlignment="1" applyProtection="1">
      <alignment horizontal="center" vertical="center"/>
      <protection/>
    </xf>
    <xf numFmtId="0" fontId="7" fillId="13" borderId="10" xfId="0" applyNumberFormat="1" applyFont="1" applyFill="1" applyBorder="1" applyAlignment="1" applyProtection="1">
      <alignment horizontal="justify" vertical="center" wrapText="1"/>
      <protection locked="0"/>
    </xf>
    <xf numFmtId="0" fontId="7" fillId="13" borderId="10" xfId="0" applyNumberFormat="1" applyFont="1" applyFill="1" applyBorder="1" applyAlignment="1" applyProtection="1">
      <alignment vertical="center" wrapText="1"/>
      <protection locked="0"/>
    </xf>
    <xf numFmtId="0" fontId="47" fillId="13" borderId="10" xfId="0" applyFont="1" applyFill="1" applyBorder="1" applyAlignment="1" applyProtection="1">
      <alignment horizontal="center" vertical="center" wrapText="1"/>
      <protection/>
    </xf>
    <xf numFmtId="0" fontId="47" fillId="13" borderId="10" xfId="0" applyFont="1" applyFill="1" applyBorder="1" applyAlignment="1" applyProtection="1">
      <alignment horizontal="center" vertical="center"/>
      <protection/>
    </xf>
    <xf numFmtId="9" fontId="47" fillId="13" borderId="10" xfId="0" applyNumberFormat="1" applyFont="1" applyFill="1" applyBorder="1" applyAlignment="1" applyProtection="1">
      <alignment horizontal="center" vertical="center"/>
      <protection/>
    </xf>
    <xf numFmtId="0" fontId="47" fillId="13" borderId="10" xfId="0" applyFont="1" applyFill="1" applyBorder="1" applyAlignment="1" applyProtection="1">
      <alignment horizontal="center" vertical="center"/>
      <protection locked="0"/>
    </xf>
    <xf numFmtId="0" fontId="7" fillId="47" borderId="10" xfId="0" applyFont="1" applyFill="1" applyBorder="1" applyAlignment="1" applyProtection="1">
      <alignment horizontal="center" vertical="center" wrapText="1"/>
      <protection/>
    </xf>
    <xf numFmtId="0" fontId="6" fillId="47" borderId="10" xfId="0" applyFont="1" applyFill="1" applyBorder="1" applyAlignment="1" applyProtection="1">
      <alignment horizontal="center" vertical="center" wrapText="1"/>
      <protection/>
    </xf>
    <xf numFmtId="9" fontId="7" fillId="47" borderId="10" xfId="0" applyNumberFormat="1" applyFont="1" applyFill="1" applyBorder="1" applyAlignment="1" applyProtection="1">
      <alignment horizontal="center" vertical="center"/>
      <protection/>
    </xf>
    <xf numFmtId="0" fontId="7" fillId="47" borderId="10" xfId="0" applyFont="1" applyFill="1" applyBorder="1" applyAlignment="1" applyProtection="1">
      <alignment horizontal="center" vertical="center"/>
      <protection locked="0"/>
    </xf>
    <xf numFmtId="9" fontId="7" fillId="47" borderId="10" xfId="103" applyFont="1" applyFill="1" applyBorder="1" applyAlignment="1" applyProtection="1">
      <alignment horizontal="center" vertical="center" wrapText="1"/>
      <protection/>
    </xf>
    <xf numFmtId="0" fontId="7" fillId="48" borderId="10" xfId="0" applyNumberFormat="1" applyFont="1" applyFill="1" applyBorder="1" applyAlignment="1" applyProtection="1">
      <alignment horizontal="justify" vertical="center" wrapText="1"/>
      <protection locked="0"/>
    </xf>
    <xf numFmtId="0" fontId="7" fillId="47" borderId="10" xfId="0" applyFont="1" applyFill="1" applyBorder="1" applyAlignment="1" applyProtection="1">
      <alignment horizontal="center" vertical="center"/>
      <protection/>
    </xf>
    <xf numFmtId="0" fontId="7" fillId="49" borderId="10" xfId="0" applyNumberFormat="1" applyFont="1" applyFill="1" applyBorder="1" applyAlignment="1" applyProtection="1">
      <alignment horizontal="justify" vertical="center" wrapText="1"/>
      <protection locked="0"/>
    </xf>
    <xf numFmtId="0" fontId="47" fillId="47" borderId="10" xfId="0" applyFont="1" applyFill="1" applyBorder="1" applyAlignment="1" applyProtection="1">
      <alignment horizontal="justify" vertical="center" wrapText="1"/>
      <protection locked="0"/>
    </xf>
    <xf numFmtId="0" fontId="47" fillId="47" borderId="10" xfId="0" applyFont="1" applyFill="1" applyBorder="1" applyAlignment="1" applyProtection="1">
      <alignment horizontal="center" vertical="center" wrapText="1"/>
      <protection locked="0"/>
    </xf>
    <xf numFmtId="0" fontId="47" fillId="47" borderId="10" xfId="0" applyFont="1" applyFill="1" applyBorder="1" applyAlignment="1" applyProtection="1">
      <alignment horizontal="justify" vertical="center"/>
      <protection locked="0"/>
    </xf>
    <xf numFmtId="49" fontId="47" fillId="41" borderId="10" xfId="0" applyNumberFormat="1" applyFont="1" applyFill="1" applyBorder="1" applyAlignment="1" applyProtection="1">
      <alignment horizontal="center" vertical="center" wrapText="1"/>
      <protection/>
    </xf>
    <xf numFmtId="0" fontId="47" fillId="41" borderId="10" xfId="0" applyFont="1" applyFill="1" applyBorder="1" applyAlignment="1" applyProtection="1">
      <alignment horizontal="center" vertical="center" wrapText="1"/>
      <protection/>
    </xf>
    <xf numFmtId="9" fontId="47" fillId="41" borderId="10" xfId="0" applyNumberFormat="1" applyFont="1" applyFill="1" applyBorder="1" applyAlignment="1" applyProtection="1">
      <alignment horizontal="center" vertical="center" wrapText="1"/>
      <protection/>
    </xf>
    <xf numFmtId="0" fontId="47" fillId="41" borderId="10" xfId="0" applyFont="1" applyFill="1" applyBorder="1" applyAlignment="1" applyProtection="1">
      <alignment horizontal="center" vertical="center"/>
      <protection locked="0"/>
    </xf>
    <xf numFmtId="9" fontId="47" fillId="41" borderId="10" xfId="103" applyFont="1" applyFill="1" applyBorder="1" applyAlignment="1" applyProtection="1">
      <alignment horizontal="center" vertical="center" wrapText="1"/>
      <protection/>
    </xf>
    <xf numFmtId="9" fontId="47" fillId="41" borderId="10" xfId="103" applyNumberFormat="1" applyFont="1" applyFill="1" applyBorder="1" applyAlignment="1" applyProtection="1">
      <alignment horizontal="center" vertical="center" wrapText="1"/>
      <protection/>
    </xf>
    <xf numFmtId="0" fontId="47" fillId="41" borderId="10" xfId="87" applyFont="1" applyFill="1" applyBorder="1" applyAlignment="1" applyProtection="1">
      <alignment horizontal="justify" vertical="center" wrapText="1"/>
      <protection locked="0"/>
    </xf>
    <xf numFmtId="0" fontId="48" fillId="50" borderId="10" xfId="0" applyFont="1" applyFill="1" applyBorder="1" applyAlignment="1" applyProtection="1">
      <alignment horizontal="center" vertical="center" wrapText="1"/>
      <protection/>
    </xf>
    <xf numFmtId="0" fontId="47" fillId="38" borderId="10" xfId="0" applyFont="1" applyFill="1" applyBorder="1" applyAlignment="1" applyProtection="1">
      <alignment horizontal="center" vertical="center" wrapText="1"/>
      <protection/>
    </xf>
    <xf numFmtId="0" fontId="47" fillId="41" borderId="10" xfId="0" applyNumberFormat="1" applyFont="1" applyFill="1" applyBorder="1" applyAlignment="1" applyProtection="1">
      <alignment horizontal="justify" vertical="center" wrapText="1"/>
      <protection locked="0"/>
    </xf>
    <xf numFmtId="0" fontId="47" fillId="13" borderId="10" xfId="0" applyNumberFormat="1" applyFont="1" applyFill="1" applyBorder="1" applyAlignment="1" applyProtection="1">
      <alignment horizontal="justify" vertical="center" wrapText="1"/>
      <protection locked="0"/>
    </xf>
    <xf numFmtId="0" fontId="47" fillId="13" borderId="10" xfId="0" applyNumberFormat="1" applyFont="1" applyFill="1" applyBorder="1" applyAlignment="1" applyProtection="1">
      <alignment horizontal="center" vertical="center" wrapText="1"/>
      <protection locked="0"/>
    </xf>
    <xf numFmtId="0" fontId="47" fillId="41" borderId="10" xfId="87" applyFont="1" applyFill="1" applyBorder="1" applyAlignment="1" applyProtection="1">
      <alignment horizontal="center" vertical="center" wrapText="1"/>
      <protection locked="0"/>
    </xf>
    <xf numFmtId="0" fontId="3" fillId="51" borderId="11" xfId="70" applyFont="1" applyFill="1" applyBorder="1" applyAlignment="1">
      <alignment horizontal="center" vertical="center"/>
      <protection/>
    </xf>
    <xf numFmtId="0" fontId="3" fillId="51" borderId="12" xfId="70" applyFont="1" applyFill="1" applyBorder="1" applyAlignment="1">
      <alignment horizontal="center" vertical="center"/>
      <protection/>
    </xf>
    <xf numFmtId="0" fontId="3" fillId="51" borderId="13" xfId="70" applyFont="1" applyFill="1" applyBorder="1" applyAlignment="1">
      <alignment horizontal="center" vertical="center"/>
      <protection/>
    </xf>
    <xf numFmtId="0" fontId="4" fillId="34" borderId="10" xfId="0" applyFont="1" applyFill="1" applyBorder="1" applyAlignment="1" applyProtection="1">
      <alignment horizontal="center" vertical="center" wrapText="1"/>
      <protection locked="0"/>
    </xf>
    <xf numFmtId="0" fontId="4" fillId="52" borderId="10" xfId="0" applyFont="1" applyFill="1" applyBorder="1" applyAlignment="1" applyProtection="1">
      <alignment horizontal="center" vertical="center" wrapText="1"/>
      <protection locked="0"/>
    </xf>
    <xf numFmtId="0" fontId="5" fillId="51" borderId="10" xfId="70" applyFont="1" applyFill="1" applyBorder="1" applyAlignment="1">
      <alignment horizontal="center" wrapText="1"/>
      <protection/>
    </xf>
    <xf numFmtId="0" fontId="4" fillId="43" borderId="10" xfId="0" applyFont="1" applyFill="1" applyBorder="1" applyAlignment="1" applyProtection="1">
      <alignment horizontal="center" vertical="center" wrapText="1"/>
      <protection locked="0"/>
    </xf>
    <xf numFmtId="0" fontId="3" fillId="51" borderId="10" xfId="70" applyFont="1" applyFill="1" applyBorder="1" applyAlignment="1">
      <alignment horizontal="center" vertical="center"/>
      <protection/>
    </xf>
    <xf numFmtId="0" fontId="5" fillId="0" borderId="10" xfId="0" applyFont="1" applyBorder="1" applyAlignment="1">
      <alignment horizontal="center" vertical="center"/>
    </xf>
    <xf numFmtId="0" fontId="5" fillId="51" borderId="10" xfId="70" applyFont="1" applyFill="1" applyBorder="1" applyAlignment="1">
      <alignment horizontal="center" vertical="center"/>
      <protection/>
    </xf>
    <xf numFmtId="0" fontId="5" fillId="51" borderId="11" xfId="70" applyFont="1" applyFill="1" applyBorder="1" applyAlignment="1">
      <alignment horizontal="center" vertical="center"/>
      <protection/>
    </xf>
    <xf numFmtId="0" fontId="5" fillId="51" borderId="12" xfId="70" applyFont="1" applyFill="1" applyBorder="1" applyAlignment="1">
      <alignment horizontal="center" vertical="center"/>
      <protection/>
    </xf>
    <xf numFmtId="0" fontId="5" fillId="51" borderId="13" xfId="70" applyFont="1" applyFill="1" applyBorder="1" applyAlignment="1">
      <alignment horizontal="center" vertical="center"/>
      <protection/>
    </xf>
    <xf numFmtId="0" fontId="3" fillId="51" borderId="14" xfId="70" applyFont="1" applyFill="1" applyBorder="1" applyAlignment="1">
      <alignment horizontal="center" vertical="center"/>
      <protection/>
    </xf>
    <xf numFmtId="0" fontId="3" fillId="51" borderId="15" xfId="70" applyFont="1" applyFill="1" applyBorder="1" applyAlignment="1">
      <alignment horizontal="center" vertical="center"/>
      <protection/>
    </xf>
    <xf numFmtId="0" fontId="3" fillId="51" borderId="16" xfId="70" applyFont="1" applyFill="1" applyBorder="1" applyAlignment="1">
      <alignment horizontal="center" vertical="center"/>
      <protection/>
    </xf>
    <xf numFmtId="0" fontId="3" fillId="51" borderId="17" xfId="70" applyFont="1" applyFill="1" applyBorder="1" applyAlignment="1">
      <alignment horizontal="center" vertical="center"/>
      <protection/>
    </xf>
    <xf numFmtId="0" fontId="3" fillId="51" borderId="18" xfId="70" applyFont="1" applyFill="1" applyBorder="1" applyAlignment="1">
      <alignment horizontal="center" vertical="center"/>
      <protection/>
    </xf>
    <xf numFmtId="0" fontId="3" fillId="51" borderId="19" xfId="70" applyFont="1" applyFill="1" applyBorder="1" applyAlignment="1">
      <alignment horizontal="center" vertical="center"/>
      <protection/>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10" xfId="48"/>
    <cellStyle name="Millares 11" xfId="49"/>
    <cellStyle name="Millares 12" xfId="50"/>
    <cellStyle name="Millares 13" xfId="51"/>
    <cellStyle name="Millares 14"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Neutral" xfId="63"/>
    <cellStyle name="Normal 10" xfId="64"/>
    <cellStyle name="Normal 11" xfId="65"/>
    <cellStyle name="Normal 12" xfId="66"/>
    <cellStyle name="Normal 13" xfId="67"/>
    <cellStyle name="Normal 14" xfId="68"/>
    <cellStyle name="Normal 15" xfId="69"/>
    <cellStyle name="Normal 2" xfId="70"/>
    <cellStyle name="Normal 2 10" xfId="71"/>
    <cellStyle name="Normal 2 11" xfId="72"/>
    <cellStyle name="Normal 2 12" xfId="73"/>
    <cellStyle name="Normal 2 13" xfId="74"/>
    <cellStyle name="Normal 2 14" xfId="75"/>
    <cellStyle name="Normal 2 15" xfId="76"/>
    <cellStyle name="Normal 2 2" xfId="77"/>
    <cellStyle name="Normal 2 3" xfId="78"/>
    <cellStyle name="Normal 2 4" xfId="79"/>
    <cellStyle name="Normal 2 5" xfId="80"/>
    <cellStyle name="Normal 2 6" xfId="81"/>
    <cellStyle name="Normal 2 7" xfId="82"/>
    <cellStyle name="Normal 2 8" xfId="83"/>
    <cellStyle name="Normal 2 9" xfId="84"/>
    <cellStyle name="Normal 3" xfId="85"/>
    <cellStyle name="Normal 4" xfId="86"/>
    <cellStyle name="Normal 4 2" xfId="87"/>
    <cellStyle name="Normal 5" xfId="88"/>
    <cellStyle name="Normal 6" xfId="89"/>
    <cellStyle name="Normal 6 2" xfId="90"/>
    <cellStyle name="Normal 7" xfId="91"/>
    <cellStyle name="Normal 8" xfId="92"/>
    <cellStyle name="Normal 9" xfId="93"/>
    <cellStyle name="Normal 9 2" xfId="94"/>
    <cellStyle name="Notas" xfId="95"/>
    <cellStyle name="Percent" xfId="96"/>
    <cellStyle name="Porcentual 10" xfId="97"/>
    <cellStyle name="Porcentual 11" xfId="98"/>
    <cellStyle name="Porcentual 12" xfId="99"/>
    <cellStyle name="Porcentual 13" xfId="100"/>
    <cellStyle name="Porcentual 14" xfId="101"/>
    <cellStyle name="Porcentual 15" xfId="102"/>
    <cellStyle name="Porcentual 2" xfId="103"/>
    <cellStyle name="Porcentual 2 2" xfId="104"/>
    <cellStyle name="Porcentual 3" xfId="105"/>
    <cellStyle name="Porcentual 4" xfId="106"/>
    <cellStyle name="Porcentual 5" xfId="107"/>
    <cellStyle name="Porcentual 6" xfId="108"/>
    <cellStyle name="Porcentual 7" xfId="109"/>
    <cellStyle name="Porcentual 8" xfId="110"/>
    <cellStyle name="Porcentual 9"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dxfs count="60">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theme="0"/>
      </font>
      <fill>
        <patternFill>
          <bgColor theme="1"/>
        </patternFill>
      </fill>
    </dxf>
    <dxf>
      <font>
        <color theme="0"/>
      </font>
      <fill>
        <patternFill>
          <bgColor theme="1"/>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838200</xdr:colOff>
      <xdr:row>0</xdr:row>
      <xdr:rowOff>0</xdr:rowOff>
    </xdr:from>
    <xdr:to>
      <xdr:col>3</xdr:col>
      <xdr:colOff>714375</xdr:colOff>
      <xdr:row>2</xdr:row>
      <xdr:rowOff>161925</xdr:rowOff>
    </xdr:to>
    <xdr:pic>
      <xdr:nvPicPr>
        <xdr:cNvPr id="1" name="Imagen 10"/>
        <xdr:cNvPicPr preferRelativeResize="1">
          <a:picLocks noChangeAspect="1"/>
        </xdr:cNvPicPr>
      </xdr:nvPicPr>
      <xdr:blipFill>
        <a:blip r:embed="rId1"/>
        <a:srcRect l="3450" r="3457" b="10546"/>
        <a:stretch>
          <a:fillRect/>
        </a:stretch>
      </xdr:blipFill>
      <xdr:spPr>
        <a:xfrm>
          <a:off x="838200" y="0"/>
          <a:ext cx="2895600" cy="847725"/>
        </a:xfrm>
        <a:prstGeom prst="rect">
          <a:avLst/>
        </a:prstGeom>
        <a:noFill/>
        <a:ln w="9525" cmpd="sng">
          <a:noFill/>
        </a:ln>
      </xdr:spPr>
    </xdr:pic>
    <xdr:clientData/>
  </xdr:twoCellAnchor>
  <xdr:twoCellAnchor>
    <xdr:from>
      <xdr:col>17</xdr:col>
      <xdr:colOff>323850</xdr:colOff>
      <xdr:row>0</xdr:row>
      <xdr:rowOff>190500</xdr:rowOff>
    </xdr:from>
    <xdr:to>
      <xdr:col>19</xdr:col>
      <xdr:colOff>561975</xdr:colOff>
      <xdr:row>2</xdr:row>
      <xdr:rowOff>238125</xdr:rowOff>
    </xdr:to>
    <xdr:pic>
      <xdr:nvPicPr>
        <xdr:cNvPr id="2" name="Picture 2" descr="Ministerio de Salud y ProtecciÃ³n Social - RepÃºblica de Colombia"/>
        <xdr:cNvPicPr preferRelativeResize="1">
          <a:picLocks noChangeAspect="1"/>
        </xdr:cNvPicPr>
      </xdr:nvPicPr>
      <xdr:blipFill>
        <a:blip r:embed="rId2"/>
        <a:stretch>
          <a:fillRect/>
        </a:stretch>
      </xdr:blipFill>
      <xdr:spPr>
        <a:xfrm>
          <a:off x="18535650" y="190500"/>
          <a:ext cx="59531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
  <sheetViews>
    <sheetView showGridLines="0" tabSelected="1" zoomScale="65" zoomScaleNormal="65" zoomScalePageLayoutView="0" workbookViewId="0" topLeftCell="A1">
      <pane ySplit="6" topLeftCell="A53" activePane="bottomLeft" state="frozen"/>
      <selection pane="topLeft" activeCell="G1" sqref="G1"/>
      <selection pane="bottomLeft" activeCell="S53" sqref="S53"/>
    </sheetView>
  </sheetViews>
  <sheetFormatPr defaultColWidth="11.421875" defaultRowHeight="15"/>
  <cols>
    <col min="1" max="1" width="20.28125" style="113" customWidth="1"/>
    <col min="2" max="2" width="15.140625" style="113" customWidth="1"/>
    <col min="3" max="3" width="9.8515625" style="113" customWidth="1"/>
    <col min="4" max="4" width="21.57421875" style="113" customWidth="1"/>
    <col min="5" max="5" width="25.7109375" style="113" customWidth="1"/>
    <col min="6" max="6" width="14.140625" style="113" customWidth="1"/>
    <col min="7" max="7" width="15.7109375" style="113" customWidth="1"/>
    <col min="8" max="8" width="8.8515625" style="113" customWidth="1"/>
    <col min="9" max="9" width="19.7109375" style="113" customWidth="1"/>
    <col min="10" max="10" width="14.00390625" style="113" customWidth="1"/>
    <col min="11" max="11" width="15.28125" style="113" customWidth="1"/>
    <col min="12" max="12" width="17.7109375" style="113" customWidth="1"/>
    <col min="13" max="13" width="14.57421875" style="113" customWidth="1"/>
    <col min="14" max="14" width="16.57421875" style="113" customWidth="1"/>
    <col min="15" max="15" width="13.57421875" style="113" customWidth="1"/>
    <col min="16" max="16" width="11.7109375" style="113" customWidth="1"/>
    <col min="17" max="17" width="18.7109375" style="113" customWidth="1"/>
    <col min="18" max="18" width="48.28125" style="113" customWidth="1"/>
    <col min="19" max="19" width="37.421875" style="113" customWidth="1"/>
    <col min="20" max="20" width="14.28125" style="113" customWidth="1"/>
    <col min="21" max="16384" width="11.421875" style="113" customWidth="1"/>
  </cols>
  <sheetData>
    <row r="1" spans="1:20" ht="42.75" customHeight="1">
      <c r="A1" s="175" t="s">
        <v>232</v>
      </c>
      <c r="B1" s="175"/>
      <c r="C1" s="175"/>
      <c r="D1" s="175"/>
      <c r="E1" s="170" t="s">
        <v>231</v>
      </c>
      <c r="F1" s="171"/>
      <c r="G1" s="171"/>
      <c r="H1" s="171"/>
      <c r="I1" s="171"/>
      <c r="J1" s="171"/>
      <c r="K1" s="171"/>
      <c r="L1" s="171"/>
      <c r="M1" s="171"/>
      <c r="N1" s="171"/>
      <c r="O1" s="171"/>
      <c r="P1" s="171"/>
      <c r="Q1" s="172"/>
      <c r="R1" s="177"/>
      <c r="S1" s="177"/>
      <c r="T1" s="177"/>
    </row>
    <row r="2" spans="1:20" ht="11.25" customHeight="1">
      <c r="A2" s="175"/>
      <c r="B2" s="175"/>
      <c r="C2" s="175"/>
      <c r="D2" s="175"/>
      <c r="E2" s="183" t="s">
        <v>26</v>
      </c>
      <c r="F2" s="184"/>
      <c r="G2" s="184"/>
      <c r="H2" s="184"/>
      <c r="I2" s="184"/>
      <c r="J2" s="184"/>
      <c r="K2" s="184"/>
      <c r="L2" s="184"/>
      <c r="M2" s="184"/>
      <c r="N2" s="184"/>
      <c r="O2" s="184"/>
      <c r="P2" s="184"/>
      <c r="Q2" s="185"/>
      <c r="R2" s="177"/>
      <c r="S2" s="177"/>
      <c r="T2" s="177"/>
    </row>
    <row r="3" spans="1:20" ht="30" customHeight="1">
      <c r="A3" s="175"/>
      <c r="B3" s="175"/>
      <c r="C3" s="175"/>
      <c r="D3" s="175"/>
      <c r="E3" s="186"/>
      <c r="F3" s="187"/>
      <c r="G3" s="187"/>
      <c r="H3" s="187"/>
      <c r="I3" s="187"/>
      <c r="J3" s="187"/>
      <c r="K3" s="187"/>
      <c r="L3" s="187"/>
      <c r="M3" s="187"/>
      <c r="N3" s="187"/>
      <c r="O3" s="187"/>
      <c r="P3" s="187"/>
      <c r="Q3" s="188"/>
      <c r="R3" s="177"/>
      <c r="S3" s="177"/>
      <c r="T3" s="177"/>
    </row>
    <row r="4" spans="1:20" ht="24" customHeight="1">
      <c r="A4" s="179" t="s">
        <v>25</v>
      </c>
      <c r="B4" s="179"/>
      <c r="C4" s="179"/>
      <c r="D4" s="179"/>
      <c r="E4" s="180" t="s">
        <v>24</v>
      </c>
      <c r="F4" s="181"/>
      <c r="G4" s="181"/>
      <c r="H4" s="181"/>
      <c r="I4" s="181"/>
      <c r="J4" s="181"/>
      <c r="K4" s="182"/>
      <c r="L4" s="180" t="s">
        <v>31</v>
      </c>
      <c r="M4" s="181"/>
      <c r="N4" s="181"/>
      <c r="O4" s="181"/>
      <c r="P4" s="181"/>
      <c r="Q4" s="182"/>
      <c r="R4" s="178" t="s">
        <v>19</v>
      </c>
      <c r="S4" s="178"/>
      <c r="T4" s="178"/>
    </row>
    <row r="5" spans="1:20" ht="23.25" customHeight="1">
      <c r="A5" s="173" t="s">
        <v>0</v>
      </c>
      <c r="B5" s="173"/>
      <c r="C5" s="173"/>
      <c r="D5" s="173"/>
      <c r="E5" s="173"/>
      <c r="F5" s="173"/>
      <c r="G5" s="173"/>
      <c r="H5" s="173"/>
      <c r="I5" s="174" t="s">
        <v>1</v>
      </c>
      <c r="J5" s="174"/>
      <c r="K5" s="174"/>
      <c r="L5" s="174"/>
      <c r="M5" s="176" t="s">
        <v>2</v>
      </c>
      <c r="N5" s="176"/>
      <c r="O5" s="176"/>
      <c r="P5" s="176"/>
      <c r="Q5" s="176"/>
      <c r="R5" s="176"/>
      <c r="S5" s="176"/>
      <c r="T5" s="176"/>
    </row>
    <row r="6" spans="1:20" ht="66" customHeight="1">
      <c r="A6" s="2" t="s">
        <v>18</v>
      </c>
      <c r="B6" s="2" t="s">
        <v>3</v>
      </c>
      <c r="C6" s="2" t="s">
        <v>4</v>
      </c>
      <c r="D6" s="2" t="s">
        <v>5</v>
      </c>
      <c r="E6" s="2" t="s">
        <v>6</v>
      </c>
      <c r="F6" s="2" t="s">
        <v>7</v>
      </c>
      <c r="G6" s="2" t="s">
        <v>27</v>
      </c>
      <c r="H6" s="2" t="s">
        <v>8</v>
      </c>
      <c r="I6" s="114" t="s">
        <v>9</v>
      </c>
      <c r="J6" s="3" t="s">
        <v>10</v>
      </c>
      <c r="K6" s="1" t="s">
        <v>11</v>
      </c>
      <c r="L6" s="4" t="s">
        <v>12</v>
      </c>
      <c r="M6" s="7" t="s">
        <v>13</v>
      </c>
      <c r="N6" s="7" t="s">
        <v>14</v>
      </c>
      <c r="O6" s="6" t="s">
        <v>15</v>
      </c>
      <c r="P6" s="6" t="s">
        <v>16</v>
      </c>
      <c r="Q6" s="5" t="s">
        <v>17</v>
      </c>
      <c r="R6" s="112" t="s">
        <v>29</v>
      </c>
      <c r="S6" s="115" t="s">
        <v>28</v>
      </c>
      <c r="T6" s="112" t="s">
        <v>30</v>
      </c>
    </row>
    <row r="7" spans="1:20" ht="171" customHeight="1">
      <c r="A7" s="9" t="s">
        <v>32</v>
      </c>
      <c r="B7" s="9" t="s">
        <v>33</v>
      </c>
      <c r="C7" s="9" t="s">
        <v>34</v>
      </c>
      <c r="D7" s="10" t="s">
        <v>35</v>
      </c>
      <c r="E7" s="9" t="s">
        <v>36</v>
      </c>
      <c r="F7" s="11">
        <v>5</v>
      </c>
      <c r="G7" s="9" t="s">
        <v>107</v>
      </c>
      <c r="H7" s="12">
        <v>1</v>
      </c>
      <c r="I7" s="9" t="s">
        <v>20</v>
      </c>
      <c r="J7" s="9" t="s">
        <v>21</v>
      </c>
      <c r="K7" s="9" t="s">
        <v>22</v>
      </c>
      <c r="L7" s="9" t="s">
        <v>23</v>
      </c>
      <c r="M7" s="17">
        <v>4</v>
      </c>
      <c r="N7" s="17">
        <v>4</v>
      </c>
      <c r="O7" s="13">
        <f aca="true" t="shared" si="0" ref="O7:O12">M7/N7</f>
        <v>1</v>
      </c>
      <c r="P7" s="13">
        <f aca="true" t="shared" si="1" ref="P7:P12">O7/H7</f>
        <v>1</v>
      </c>
      <c r="Q7" s="8" t="str">
        <f>IF(O7&gt;=95%,$L$6,IF(O7&gt;=70%,$K$6,IF(O7&gt;=50%,$J$6,IF(O7&lt;50%,$I$6,"ojo"))))</f>
        <v>SATISFACTORIO</v>
      </c>
      <c r="R7" s="127" t="s">
        <v>233</v>
      </c>
      <c r="S7" s="14" t="s">
        <v>319</v>
      </c>
      <c r="T7" s="15" t="s">
        <v>284</v>
      </c>
    </row>
    <row r="8" spans="1:20" ht="138.75" customHeight="1">
      <c r="A8" s="9" t="s">
        <v>32</v>
      </c>
      <c r="B8" s="9" t="s">
        <v>33</v>
      </c>
      <c r="C8" s="9" t="s">
        <v>38</v>
      </c>
      <c r="D8" s="10" t="s">
        <v>39</v>
      </c>
      <c r="E8" s="9" t="s">
        <v>40</v>
      </c>
      <c r="F8" s="16">
        <v>7</v>
      </c>
      <c r="G8" s="9" t="s">
        <v>37</v>
      </c>
      <c r="H8" s="12">
        <v>1</v>
      </c>
      <c r="I8" s="9" t="s">
        <v>20</v>
      </c>
      <c r="J8" s="9" t="s">
        <v>21</v>
      </c>
      <c r="K8" s="9" t="s">
        <v>22</v>
      </c>
      <c r="L8" s="9" t="s">
        <v>23</v>
      </c>
      <c r="M8" s="17">
        <v>4</v>
      </c>
      <c r="N8" s="17">
        <v>4</v>
      </c>
      <c r="O8" s="13">
        <f t="shared" si="0"/>
        <v>1</v>
      </c>
      <c r="P8" s="13">
        <f t="shared" si="1"/>
        <v>1</v>
      </c>
      <c r="Q8" s="8" t="str">
        <f aca="true" t="shared" si="2" ref="Q8:Q61">IF(O8&gt;=95%,$L$6,IF(O8&gt;=70%,$K$6,IF(O8&gt;=50%,$J$6,IF(O8&lt;50%,$I$6,"ojo"))))</f>
        <v>SATISFACTORIO</v>
      </c>
      <c r="R8" s="127" t="s">
        <v>234</v>
      </c>
      <c r="S8" s="14" t="s">
        <v>320</v>
      </c>
      <c r="T8" s="15" t="s">
        <v>284</v>
      </c>
    </row>
    <row r="9" spans="1:20" ht="157.5" customHeight="1">
      <c r="A9" s="9" t="s">
        <v>32</v>
      </c>
      <c r="B9" s="9" t="s">
        <v>33</v>
      </c>
      <c r="C9" s="9" t="s">
        <v>41</v>
      </c>
      <c r="D9" s="10" t="s">
        <v>42</v>
      </c>
      <c r="E9" s="9" t="s">
        <v>43</v>
      </c>
      <c r="F9" s="16">
        <v>1</v>
      </c>
      <c r="G9" s="9" t="s">
        <v>37</v>
      </c>
      <c r="H9" s="12">
        <v>1</v>
      </c>
      <c r="I9" s="9" t="s">
        <v>20</v>
      </c>
      <c r="J9" s="9" t="s">
        <v>21</v>
      </c>
      <c r="K9" s="9" t="s">
        <v>22</v>
      </c>
      <c r="L9" s="9" t="s">
        <v>23</v>
      </c>
      <c r="M9" s="17">
        <v>1</v>
      </c>
      <c r="N9" s="17">
        <v>1</v>
      </c>
      <c r="O9" s="13">
        <f t="shared" si="0"/>
        <v>1</v>
      </c>
      <c r="P9" s="13">
        <f t="shared" si="1"/>
        <v>1</v>
      </c>
      <c r="Q9" s="8" t="str">
        <f t="shared" si="2"/>
        <v>SATISFACTORIO</v>
      </c>
      <c r="R9" s="14" t="s">
        <v>235</v>
      </c>
      <c r="S9" s="14" t="s">
        <v>321</v>
      </c>
      <c r="T9" s="15" t="s">
        <v>284</v>
      </c>
    </row>
    <row r="10" spans="1:20" ht="107.25" customHeight="1">
      <c r="A10" s="18" t="s">
        <v>44</v>
      </c>
      <c r="B10" s="18" t="s">
        <v>33</v>
      </c>
      <c r="C10" s="18" t="s">
        <v>45</v>
      </c>
      <c r="D10" s="19" t="s">
        <v>46</v>
      </c>
      <c r="E10" s="18" t="s">
        <v>47</v>
      </c>
      <c r="F10" s="20">
        <v>18</v>
      </c>
      <c r="G10" s="18" t="s">
        <v>37</v>
      </c>
      <c r="H10" s="21">
        <v>1</v>
      </c>
      <c r="I10" s="18" t="s">
        <v>20</v>
      </c>
      <c r="J10" s="18" t="s">
        <v>21</v>
      </c>
      <c r="K10" s="18" t="s">
        <v>22</v>
      </c>
      <c r="L10" s="18" t="s">
        <v>23</v>
      </c>
      <c r="M10" s="116">
        <v>14</v>
      </c>
      <c r="N10" s="116">
        <v>18</v>
      </c>
      <c r="O10" s="22">
        <f t="shared" si="0"/>
        <v>0.7777777777777778</v>
      </c>
      <c r="P10" s="23">
        <f t="shared" si="1"/>
        <v>0.7777777777777778</v>
      </c>
      <c r="Q10" s="8" t="str">
        <f t="shared" si="2"/>
        <v>ACEPTABLE</v>
      </c>
      <c r="R10" s="24" t="s">
        <v>236</v>
      </c>
      <c r="S10" s="24" t="s">
        <v>277</v>
      </c>
      <c r="T10" s="117" t="s">
        <v>284</v>
      </c>
    </row>
    <row r="11" spans="1:20" ht="115.5" customHeight="1">
      <c r="A11" s="18" t="s">
        <v>44</v>
      </c>
      <c r="B11" s="18" t="s">
        <v>48</v>
      </c>
      <c r="C11" s="18" t="s">
        <v>49</v>
      </c>
      <c r="D11" s="19" t="s">
        <v>50</v>
      </c>
      <c r="E11" s="18" t="s">
        <v>51</v>
      </c>
      <c r="F11" s="20">
        <v>1</v>
      </c>
      <c r="G11" s="18" t="s">
        <v>37</v>
      </c>
      <c r="H11" s="21">
        <v>1</v>
      </c>
      <c r="I11" s="18" t="s">
        <v>20</v>
      </c>
      <c r="J11" s="18" t="s">
        <v>21</v>
      </c>
      <c r="K11" s="18" t="s">
        <v>22</v>
      </c>
      <c r="L11" s="18" t="s">
        <v>23</v>
      </c>
      <c r="M11" s="116">
        <v>2</v>
      </c>
      <c r="N11" s="116">
        <v>1</v>
      </c>
      <c r="O11" s="22">
        <f t="shared" si="0"/>
        <v>2</v>
      </c>
      <c r="P11" s="23">
        <f t="shared" si="1"/>
        <v>2</v>
      </c>
      <c r="Q11" s="8" t="str">
        <f t="shared" si="2"/>
        <v>SATISFACTORIO</v>
      </c>
      <c r="R11" s="24" t="s">
        <v>237</v>
      </c>
      <c r="S11" s="24" t="s">
        <v>276</v>
      </c>
      <c r="T11" s="117" t="s">
        <v>284</v>
      </c>
    </row>
    <row r="12" spans="1:20" ht="132">
      <c r="A12" s="18" t="s">
        <v>44</v>
      </c>
      <c r="B12" s="18" t="s">
        <v>33</v>
      </c>
      <c r="C12" s="18" t="s">
        <v>52</v>
      </c>
      <c r="D12" s="19" t="s">
        <v>53</v>
      </c>
      <c r="E12" s="18" t="s">
        <v>54</v>
      </c>
      <c r="F12" s="20" t="s">
        <v>55</v>
      </c>
      <c r="G12" s="18" t="s">
        <v>37</v>
      </c>
      <c r="H12" s="21">
        <v>1</v>
      </c>
      <c r="I12" s="18" t="s">
        <v>20</v>
      </c>
      <c r="J12" s="18" t="s">
        <v>21</v>
      </c>
      <c r="K12" s="18" t="s">
        <v>22</v>
      </c>
      <c r="L12" s="18" t="s">
        <v>23</v>
      </c>
      <c r="M12" s="116">
        <v>33</v>
      </c>
      <c r="N12" s="116">
        <v>33</v>
      </c>
      <c r="O12" s="22">
        <f t="shared" si="0"/>
        <v>1</v>
      </c>
      <c r="P12" s="23">
        <f t="shared" si="1"/>
        <v>1</v>
      </c>
      <c r="Q12" s="8" t="str">
        <f t="shared" si="2"/>
        <v>SATISFACTORIO</v>
      </c>
      <c r="R12" s="24" t="s">
        <v>238</v>
      </c>
      <c r="S12" s="24" t="s">
        <v>238</v>
      </c>
      <c r="T12" s="117" t="s">
        <v>284</v>
      </c>
    </row>
    <row r="13" spans="1:20" ht="118.5" customHeight="1">
      <c r="A13" s="25" t="s">
        <v>56</v>
      </c>
      <c r="B13" s="25" t="s">
        <v>33</v>
      </c>
      <c r="C13" s="25" t="s">
        <v>57</v>
      </c>
      <c r="D13" s="26" t="s">
        <v>58</v>
      </c>
      <c r="E13" s="27" t="s">
        <v>59</v>
      </c>
      <c r="F13" s="25">
        <v>2</v>
      </c>
      <c r="G13" s="25" t="s">
        <v>37</v>
      </c>
      <c r="H13" s="28">
        <v>1</v>
      </c>
      <c r="I13" s="25" t="s">
        <v>20</v>
      </c>
      <c r="J13" s="25" t="s">
        <v>21</v>
      </c>
      <c r="K13" s="25" t="s">
        <v>22</v>
      </c>
      <c r="L13" s="25" t="s">
        <v>23</v>
      </c>
      <c r="M13" s="118">
        <v>8</v>
      </c>
      <c r="N13" s="118">
        <v>9</v>
      </c>
      <c r="O13" s="29">
        <f aca="true" t="shared" si="3" ref="O13:O19">M13/N13</f>
        <v>0.8888888888888888</v>
      </c>
      <c r="P13" s="30">
        <f aca="true" t="shared" si="4" ref="P13:P19">O13/H13</f>
        <v>0.8888888888888888</v>
      </c>
      <c r="Q13" s="8" t="str">
        <f t="shared" si="2"/>
        <v>ACEPTABLE</v>
      </c>
      <c r="R13" s="31" t="s">
        <v>239</v>
      </c>
      <c r="S13" s="31" t="s">
        <v>297</v>
      </c>
      <c r="T13" s="32" t="s">
        <v>284</v>
      </c>
    </row>
    <row r="14" spans="1:20" ht="92.25" customHeight="1">
      <c r="A14" s="25" t="s">
        <v>56</v>
      </c>
      <c r="B14" s="25" t="s">
        <v>33</v>
      </c>
      <c r="C14" s="25" t="s">
        <v>60</v>
      </c>
      <c r="D14" s="33" t="s">
        <v>61</v>
      </c>
      <c r="E14" s="25" t="s">
        <v>62</v>
      </c>
      <c r="F14" s="25" t="s">
        <v>55</v>
      </c>
      <c r="G14" s="25" t="s">
        <v>37</v>
      </c>
      <c r="H14" s="28">
        <v>0.95</v>
      </c>
      <c r="I14" s="25" t="s">
        <v>63</v>
      </c>
      <c r="J14" s="25" t="s">
        <v>64</v>
      </c>
      <c r="K14" s="25" t="s">
        <v>65</v>
      </c>
      <c r="L14" s="25" t="s">
        <v>66</v>
      </c>
      <c r="M14" s="118">
        <v>633</v>
      </c>
      <c r="N14" s="118">
        <v>652</v>
      </c>
      <c r="O14" s="29">
        <f t="shared" si="3"/>
        <v>0.9708588957055214</v>
      </c>
      <c r="P14" s="30">
        <f t="shared" si="4"/>
        <v>1.0219567323216014</v>
      </c>
      <c r="Q14" s="8" t="str">
        <f>IF(O14&gt;=90%,$L$6,IF(O14&gt;=65%,$K$6,IF(O14&gt;=45%,$J$6,IF(O14&lt;45%,$I$6,"ojo"))))</f>
        <v>SATISFACTORIO</v>
      </c>
      <c r="R14" s="34" t="s">
        <v>240</v>
      </c>
      <c r="S14" s="31" t="s">
        <v>240</v>
      </c>
      <c r="T14" s="32" t="s">
        <v>284</v>
      </c>
    </row>
    <row r="15" spans="1:20" ht="115.5">
      <c r="A15" s="25" t="s">
        <v>56</v>
      </c>
      <c r="B15" s="25" t="s">
        <v>67</v>
      </c>
      <c r="C15" s="25" t="s">
        <v>68</v>
      </c>
      <c r="D15" s="33" t="s">
        <v>69</v>
      </c>
      <c r="E15" s="27" t="s">
        <v>70</v>
      </c>
      <c r="F15" s="25" t="s">
        <v>55</v>
      </c>
      <c r="G15" s="25" t="s">
        <v>37</v>
      </c>
      <c r="H15" s="28">
        <v>0.95</v>
      </c>
      <c r="I15" s="25" t="s">
        <v>63</v>
      </c>
      <c r="J15" s="25" t="s">
        <v>64</v>
      </c>
      <c r="K15" s="25" t="s">
        <v>65</v>
      </c>
      <c r="L15" s="25" t="s">
        <v>66</v>
      </c>
      <c r="M15" s="118">
        <v>8868</v>
      </c>
      <c r="N15" s="118">
        <v>8868</v>
      </c>
      <c r="O15" s="29">
        <f t="shared" si="3"/>
        <v>1</v>
      </c>
      <c r="P15" s="30">
        <f t="shared" si="4"/>
        <v>1.0526315789473684</v>
      </c>
      <c r="Q15" s="8" t="str">
        <f>IF(O15&gt;=90%,$L$6,IF(O15&gt;=65%,$K$6,IF(O15&gt;=45%,$J$6,IF(O15&lt;45%,$I$6,"ojo"))))</f>
        <v>SATISFACTORIO</v>
      </c>
      <c r="R15" s="31" t="s">
        <v>241</v>
      </c>
      <c r="S15" s="31" t="s">
        <v>241</v>
      </c>
      <c r="T15" s="32" t="s">
        <v>284</v>
      </c>
    </row>
    <row r="16" spans="1:20" ht="112.5" customHeight="1">
      <c r="A16" s="25" t="s">
        <v>56</v>
      </c>
      <c r="B16" s="25" t="s">
        <v>33</v>
      </c>
      <c r="C16" s="25" t="s">
        <v>71</v>
      </c>
      <c r="D16" s="119" t="s">
        <v>72</v>
      </c>
      <c r="E16" s="27" t="s">
        <v>73</v>
      </c>
      <c r="F16" s="25" t="s">
        <v>55</v>
      </c>
      <c r="G16" s="25" t="s">
        <v>37</v>
      </c>
      <c r="H16" s="28">
        <v>0.95</v>
      </c>
      <c r="I16" s="25" t="s">
        <v>63</v>
      </c>
      <c r="J16" s="25" t="s">
        <v>64</v>
      </c>
      <c r="K16" s="25" t="s">
        <v>65</v>
      </c>
      <c r="L16" s="25" t="s">
        <v>66</v>
      </c>
      <c r="M16" s="118">
        <v>1877</v>
      </c>
      <c r="N16" s="118">
        <v>1882</v>
      </c>
      <c r="O16" s="29">
        <f t="shared" si="3"/>
        <v>0.9973432518597237</v>
      </c>
      <c r="P16" s="30">
        <f t="shared" si="4"/>
        <v>1.049835001957604</v>
      </c>
      <c r="Q16" s="8" t="str">
        <f>IF(O16&gt;=90%,$L$6,IF(O16&gt;=65%,$K$6,IF(O16&gt;=45%,$J$6,IF(O16&lt;45%,$I$6,"ojo"))))</f>
        <v>SATISFACTORIO</v>
      </c>
      <c r="R16" s="31" t="s">
        <v>242</v>
      </c>
      <c r="S16" s="31" t="s">
        <v>242</v>
      </c>
      <c r="T16" s="32" t="s">
        <v>284</v>
      </c>
    </row>
    <row r="17" spans="1:20" ht="141" customHeight="1">
      <c r="A17" s="25" t="s">
        <v>56</v>
      </c>
      <c r="B17" s="25" t="s">
        <v>67</v>
      </c>
      <c r="C17" s="25" t="s">
        <v>74</v>
      </c>
      <c r="D17" s="33" t="s">
        <v>75</v>
      </c>
      <c r="E17" s="27" t="s">
        <v>76</v>
      </c>
      <c r="F17" s="25" t="s">
        <v>55</v>
      </c>
      <c r="G17" s="25" t="s">
        <v>37</v>
      </c>
      <c r="H17" s="28">
        <v>0.95</v>
      </c>
      <c r="I17" s="25" t="s">
        <v>63</v>
      </c>
      <c r="J17" s="25" t="s">
        <v>64</v>
      </c>
      <c r="K17" s="25" t="s">
        <v>65</v>
      </c>
      <c r="L17" s="25" t="s">
        <v>66</v>
      </c>
      <c r="M17" s="118">
        <v>18</v>
      </c>
      <c r="N17" s="118">
        <v>26</v>
      </c>
      <c r="O17" s="29">
        <f t="shared" si="3"/>
        <v>0.6923076923076923</v>
      </c>
      <c r="P17" s="30">
        <f t="shared" si="4"/>
        <v>0.728744939271255</v>
      </c>
      <c r="Q17" s="8" t="str">
        <f>IF(O17&gt;=90%,$L$6,IF(O17&gt;=65%,$K$6,IF(O17&gt;=45%,$J$6,IF(O17&lt;45%,$I$6,"ojo"))))</f>
        <v>ACEPTABLE</v>
      </c>
      <c r="R17" s="31" t="s">
        <v>243</v>
      </c>
      <c r="S17" s="34" t="s">
        <v>298</v>
      </c>
      <c r="T17" s="32" t="s">
        <v>284</v>
      </c>
    </row>
    <row r="18" spans="1:20" ht="124.5" customHeight="1">
      <c r="A18" s="35" t="s">
        <v>77</v>
      </c>
      <c r="B18" s="35" t="s">
        <v>48</v>
      </c>
      <c r="C18" s="36" t="s">
        <v>78</v>
      </c>
      <c r="D18" s="37" t="s">
        <v>79</v>
      </c>
      <c r="E18" s="38" t="s">
        <v>80</v>
      </c>
      <c r="F18" s="35">
        <v>18</v>
      </c>
      <c r="G18" s="35" t="s">
        <v>37</v>
      </c>
      <c r="H18" s="39">
        <v>1</v>
      </c>
      <c r="I18" s="35" t="s">
        <v>20</v>
      </c>
      <c r="J18" s="35" t="s">
        <v>21</v>
      </c>
      <c r="K18" s="35" t="s">
        <v>22</v>
      </c>
      <c r="L18" s="35" t="s">
        <v>23</v>
      </c>
      <c r="M18" s="120">
        <v>7</v>
      </c>
      <c r="N18" s="120">
        <v>7</v>
      </c>
      <c r="O18" s="40">
        <f t="shared" si="3"/>
        <v>1</v>
      </c>
      <c r="P18" s="41">
        <f t="shared" si="4"/>
        <v>1</v>
      </c>
      <c r="Q18" s="8" t="str">
        <f t="shared" si="2"/>
        <v>SATISFACTORIO</v>
      </c>
      <c r="R18" s="42" t="s">
        <v>244</v>
      </c>
      <c r="S18" s="42" t="s">
        <v>244</v>
      </c>
      <c r="T18" s="44" t="s">
        <v>284</v>
      </c>
    </row>
    <row r="19" spans="1:20" ht="162" customHeight="1">
      <c r="A19" s="35" t="s">
        <v>77</v>
      </c>
      <c r="B19" s="35" t="s">
        <v>33</v>
      </c>
      <c r="C19" s="36" t="s">
        <v>81</v>
      </c>
      <c r="D19" s="37" t="s">
        <v>82</v>
      </c>
      <c r="E19" s="38" t="s">
        <v>83</v>
      </c>
      <c r="F19" s="35" t="s">
        <v>55</v>
      </c>
      <c r="G19" s="35" t="s">
        <v>37</v>
      </c>
      <c r="H19" s="39">
        <v>1</v>
      </c>
      <c r="I19" s="35" t="s">
        <v>20</v>
      </c>
      <c r="J19" s="35" t="s">
        <v>21</v>
      </c>
      <c r="K19" s="35" t="s">
        <v>22</v>
      </c>
      <c r="L19" s="35" t="s">
        <v>23</v>
      </c>
      <c r="M19" s="120">
        <v>9255</v>
      </c>
      <c r="N19" s="120">
        <v>9355</v>
      </c>
      <c r="O19" s="40">
        <f t="shared" si="3"/>
        <v>0.9893105291288081</v>
      </c>
      <c r="P19" s="41">
        <f t="shared" si="4"/>
        <v>0.9893105291288081</v>
      </c>
      <c r="Q19" s="8" t="str">
        <f t="shared" si="2"/>
        <v>SATISFACTORIO</v>
      </c>
      <c r="R19" s="42" t="s">
        <v>245</v>
      </c>
      <c r="S19" s="43" t="s">
        <v>245</v>
      </c>
      <c r="T19" s="44" t="s">
        <v>284</v>
      </c>
    </row>
    <row r="20" spans="1:20" s="128" customFormat="1" ht="198">
      <c r="A20" s="157" t="s">
        <v>84</v>
      </c>
      <c r="B20" s="157" t="s">
        <v>33</v>
      </c>
      <c r="C20" s="158" t="s">
        <v>85</v>
      </c>
      <c r="D20" s="157" t="s">
        <v>86</v>
      </c>
      <c r="E20" s="157" t="s">
        <v>87</v>
      </c>
      <c r="F20" s="157" t="s">
        <v>88</v>
      </c>
      <c r="G20" s="157" t="s">
        <v>89</v>
      </c>
      <c r="H20" s="159">
        <v>0.5</v>
      </c>
      <c r="I20" s="158" t="s">
        <v>20</v>
      </c>
      <c r="J20" s="158" t="s">
        <v>21</v>
      </c>
      <c r="K20" s="158" t="s">
        <v>22</v>
      </c>
      <c r="L20" s="158" t="s">
        <v>23</v>
      </c>
      <c r="M20" s="160">
        <v>0</v>
      </c>
      <c r="N20" s="160">
        <v>1</v>
      </c>
      <c r="O20" s="161">
        <v>0</v>
      </c>
      <c r="P20" s="162">
        <v>0</v>
      </c>
      <c r="Q20" s="164" t="s">
        <v>309</v>
      </c>
      <c r="R20" s="50" t="s">
        <v>250</v>
      </c>
      <c r="S20" s="163" t="s">
        <v>308</v>
      </c>
      <c r="T20" s="169" t="s">
        <v>284</v>
      </c>
    </row>
    <row r="21" spans="1:20" ht="198">
      <c r="A21" s="45" t="s">
        <v>84</v>
      </c>
      <c r="B21" s="45" t="s">
        <v>33</v>
      </c>
      <c r="C21" s="46" t="s">
        <v>90</v>
      </c>
      <c r="D21" s="47" t="s">
        <v>91</v>
      </c>
      <c r="E21" s="45" t="s">
        <v>92</v>
      </c>
      <c r="F21" s="45" t="s">
        <v>88</v>
      </c>
      <c r="G21" s="45" t="s">
        <v>89</v>
      </c>
      <c r="H21" s="45" t="s">
        <v>93</v>
      </c>
      <c r="I21" s="46" t="s">
        <v>20</v>
      </c>
      <c r="J21" s="46" t="s">
        <v>21</v>
      </c>
      <c r="K21" s="46" t="s">
        <v>22</v>
      </c>
      <c r="L21" s="46" t="s">
        <v>23</v>
      </c>
      <c r="M21" s="121">
        <v>0</v>
      </c>
      <c r="N21" s="121">
        <v>1</v>
      </c>
      <c r="O21" s="48">
        <f>M21/N21</f>
        <v>0</v>
      </c>
      <c r="P21" s="49">
        <f>O21/H21</f>
        <v>0</v>
      </c>
      <c r="Q21" s="8" t="str">
        <f t="shared" si="2"/>
        <v>INSATISFACTORIO</v>
      </c>
      <c r="R21" s="50" t="s">
        <v>247</v>
      </c>
      <c r="S21" s="51" t="s">
        <v>308</v>
      </c>
      <c r="T21" s="52" t="s">
        <v>284</v>
      </c>
    </row>
    <row r="22" spans="1:20" s="128" customFormat="1" ht="198">
      <c r="A22" s="157" t="s">
        <v>84</v>
      </c>
      <c r="B22" s="157" t="s">
        <v>33</v>
      </c>
      <c r="C22" s="158" t="s">
        <v>94</v>
      </c>
      <c r="D22" s="157" t="s">
        <v>95</v>
      </c>
      <c r="E22" s="157" t="s">
        <v>96</v>
      </c>
      <c r="F22" s="157" t="s">
        <v>88</v>
      </c>
      <c r="G22" s="157" t="s">
        <v>89</v>
      </c>
      <c r="H22" s="157" t="s">
        <v>93</v>
      </c>
      <c r="I22" s="158" t="s">
        <v>20</v>
      </c>
      <c r="J22" s="158" t="s">
        <v>21</v>
      </c>
      <c r="K22" s="158" t="s">
        <v>22</v>
      </c>
      <c r="L22" s="158" t="s">
        <v>23</v>
      </c>
      <c r="M22" s="160">
        <v>0</v>
      </c>
      <c r="N22" s="121">
        <v>1</v>
      </c>
      <c r="O22" s="49">
        <v>0</v>
      </c>
      <c r="P22" s="49">
        <v>0</v>
      </c>
      <c r="Q22" s="165" t="str">
        <f t="shared" si="2"/>
        <v>INSATISFACTORIO</v>
      </c>
      <c r="R22" s="166" t="s">
        <v>248</v>
      </c>
      <c r="S22" s="163" t="s">
        <v>308</v>
      </c>
      <c r="T22" s="169" t="s">
        <v>284</v>
      </c>
    </row>
    <row r="23" spans="1:20" ht="69" customHeight="1">
      <c r="A23" s="45" t="s">
        <v>84</v>
      </c>
      <c r="B23" s="45" t="s">
        <v>33</v>
      </c>
      <c r="C23" s="46" t="s">
        <v>97</v>
      </c>
      <c r="D23" s="47" t="s">
        <v>98</v>
      </c>
      <c r="E23" s="45" t="s">
        <v>99</v>
      </c>
      <c r="F23" s="45" t="s">
        <v>88</v>
      </c>
      <c r="G23" s="45" t="s">
        <v>89</v>
      </c>
      <c r="H23" s="45" t="s">
        <v>93</v>
      </c>
      <c r="I23" s="46" t="s">
        <v>20</v>
      </c>
      <c r="J23" s="46" t="s">
        <v>21</v>
      </c>
      <c r="K23" s="46" t="s">
        <v>22</v>
      </c>
      <c r="L23" s="46" t="s">
        <v>23</v>
      </c>
      <c r="M23" s="121">
        <v>0</v>
      </c>
      <c r="N23" s="121">
        <v>1</v>
      </c>
      <c r="O23" s="48">
        <f>M23/N23</f>
        <v>0</v>
      </c>
      <c r="P23" s="49">
        <f>O23/H23</f>
        <v>0</v>
      </c>
      <c r="Q23" s="8" t="str">
        <f t="shared" si="2"/>
        <v>INSATISFACTORIO</v>
      </c>
      <c r="R23" s="50" t="s">
        <v>249</v>
      </c>
      <c r="S23" s="51" t="s">
        <v>308</v>
      </c>
      <c r="T23" s="52" t="s">
        <v>284</v>
      </c>
    </row>
    <row r="24" spans="1:20" ht="149.25" customHeight="1">
      <c r="A24" s="53" t="s">
        <v>100</v>
      </c>
      <c r="B24" s="53" t="s">
        <v>33</v>
      </c>
      <c r="C24" s="53" t="s">
        <v>101</v>
      </c>
      <c r="D24" s="54" t="s">
        <v>102</v>
      </c>
      <c r="E24" s="53" t="s">
        <v>103</v>
      </c>
      <c r="F24" s="55">
        <v>4</v>
      </c>
      <c r="G24" s="53" t="s">
        <v>37</v>
      </c>
      <c r="H24" s="56">
        <v>1</v>
      </c>
      <c r="I24" s="53" t="s">
        <v>20</v>
      </c>
      <c r="J24" s="53" t="s">
        <v>21</v>
      </c>
      <c r="K24" s="53" t="s">
        <v>22</v>
      </c>
      <c r="L24" s="53" t="s">
        <v>23</v>
      </c>
      <c r="M24" s="129">
        <v>1</v>
      </c>
      <c r="N24" s="129">
        <v>1</v>
      </c>
      <c r="O24" s="57">
        <f>M24/N24</f>
        <v>1</v>
      </c>
      <c r="P24" s="111">
        <f>O24/H24</f>
        <v>1</v>
      </c>
      <c r="Q24" s="8" t="str">
        <f aca="true" t="shared" si="5" ref="Q24:Q34">IF(O24&gt;=95%,$L$6,IF(O24&gt;=70%,$K$6,IF(O24&gt;=50%,$J$6,IF(O24&lt;50%,$I$6,"ojo"))))</f>
        <v>SATISFACTORIO</v>
      </c>
      <c r="R24" s="58" t="s">
        <v>251</v>
      </c>
      <c r="S24" s="59" t="s">
        <v>310</v>
      </c>
      <c r="T24" s="60" t="s">
        <v>284</v>
      </c>
    </row>
    <row r="25" spans="1:20" ht="115.5">
      <c r="A25" s="53" t="s">
        <v>100</v>
      </c>
      <c r="B25" s="53" t="s">
        <v>33</v>
      </c>
      <c r="C25" s="53" t="s">
        <v>104</v>
      </c>
      <c r="D25" s="54" t="s">
        <v>105</v>
      </c>
      <c r="E25" s="53" t="s">
        <v>106</v>
      </c>
      <c r="F25" s="55">
        <v>1</v>
      </c>
      <c r="G25" s="53" t="s">
        <v>107</v>
      </c>
      <c r="H25" s="56">
        <v>1</v>
      </c>
      <c r="I25" s="53" t="s">
        <v>20</v>
      </c>
      <c r="J25" s="53" t="s">
        <v>21</v>
      </c>
      <c r="K25" s="53" t="s">
        <v>22</v>
      </c>
      <c r="L25" s="53" t="s">
        <v>23</v>
      </c>
      <c r="M25" s="129">
        <v>1</v>
      </c>
      <c r="N25" s="129">
        <v>1</v>
      </c>
      <c r="O25" s="57">
        <f>M25/N25</f>
        <v>1</v>
      </c>
      <c r="P25" s="61">
        <f>O25/H25</f>
        <v>1</v>
      </c>
      <c r="Q25" s="8" t="str">
        <f t="shared" si="5"/>
        <v>SATISFACTORIO</v>
      </c>
      <c r="R25" s="58" t="s">
        <v>252</v>
      </c>
      <c r="S25" s="60" t="s">
        <v>252</v>
      </c>
      <c r="T25" s="60" t="s">
        <v>284</v>
      </c>
    </row>
    <row r="26" spans="1:20" ht="132.75" customHeight="1">
      <c r="A26" s="53" t="s">
        <v>100</v>
      </c>
      <c r="B26" s="53" t="s">
        <v>67</v>
      </c>
      <c r="C26" s="53" t="s">
        <v>108</v>
      </c>
      <c r="D26" s="54" t="s">
        <v>109</v>
      </c>
      <c r="E26" s="53" t="s">
        <v>110</v>
      </c>
      <c r="F26" s="55" t="s">
        <v>55</v>
      </c>
      <c r="G26" s="53" t="s">
        <v>37</v>
      </c>
      <c r="H26" s="56">
        <v>1</v>
      </c>
      <c r="I26" s="53" t="s">
        <v>20</v>
      </c>
      <c r="J26" s="53" t="s">
        <v>21</v>
      </c>
      <c r="K26" s="53" t="s">
        <v>22</v>
      </c>
      <c r="L26" s="53" t="s">
        <v>23</v>
      </c>
      <c r="M26" s="129">
        <v>1</v>
      </c>
      <c r="N26" s="129">
        <v>1</v>
      </c>
      <c r="O26" s="57">
        <f>M26/N26</f>
        <v>1</v>
      </c>
      <c r="P26" s="61">
        <f>O26/H26</f>
        <v>1</v>
      </c>
      <c r="Q26" s="8" t="str">
        <f t="shared" si="5"/>
        <v>SATISFACTORIO</v>
      </c>
      <c r="R26" s="58" t="s">
        <v>253</v>
      </c>
      <c r="S26" s="59" t="s">
        <v>253</v>
      </c>
      <c r="T26" s="60" t="s">
        <v>284</v>
      </c>
    </row>
    <row r="27" spans="1:20" ht="66">
      <c r="A27" s="62" t="s">
        <v>111</v>
      </c>
      <c r="B27" s="62" t="s">
        <v>67</v>
      </c>
      <c r="C27" s="63" t="s">
        <v>112</v>
      </c>
      <c r="D27" s="64" t="s">
        <v>113</v>
      </c>
      <c r="E27" s="62" t="s">
        <v>114</v>
      </c>
      <c r="F27" s="65" t="s">
        <v>55</v>
      </c>
      <c r="G27" s="62" t="s">
        <v>107</v>
      </c>
      <c r="H27" s="66">
        <v>1</v>
      </c>
      <c r="I27" s="62" t="s">
        <v>20</v>
      </c>
      <c r="J27" s="62" t="s">
        <v>21</v>
      </c>
      <c r="K27" s="62" t="s">
        <v>22</v>
      </c>
      <c r="L27" s="62" t="s">
        <v>23</v>
      </c>
      <c r="M27" s="122" t="s">
        <v>246</v>
      </c>
      <c r="N27" s="122" t="s">
        <v>246</v>
      </c>
      <c r="O27" s="122" t="s">
        <v>246</v>
      </c>
      <c r="P27" s="122" t="s">
        <v>246</v>
      </c>
      <c r="Q27" s="122" t="s">
        <v>246</v>
      </c>
      <c r="R27" s="69" t="s">
        <v>254</v>
      </c>
      <c r="S27" s="69" t="s">
        <v>254</v>
      </c>
      <c r="T27" s="70" t="s">
        <v>284</v>
      </c>
    </row>
    <row r="28" spans="1:20" ht="181.5">
      <c r="A28" s="62" t="s">
        <v>111</v>
      </c>
      <c r="B28" s="62" t="s">
        <v>67</v>
      </c>
      <c r="C28" s="63" t="s">
        <v>115</v>
      </c>
      <c r="D28" s="64" t="s">
        <v>116</v>
      </c>
      <c r="E28" s="62" t="s">
        <v>117</v>
      </c>
      <c r="F28" s="65" t="s">
        <v>55</v>
      </c>
      <c r="G28" s="62" t="s">
        <v>107</v>
      </c>
      <c r="H28" s="66">
        <v>1</v>
      </c>
      <c r="I28" s="62" t="s">
        <v>20</v>
      </c>
      <c r="J28" s="62" t="s">
        <v>21</v>
      </c>
      <c r="K28" s="62" t="s">
        <v>22</v>
      </c>
      <c r="L28" s="62" t="s">
        <v>23</v>
      </c>
      <c r="M28" s="122" t="s">
        <v>246</v>
      </c>
      <c r="N28" s="122" t="s">
        <v>246</v>
      </c>
      <c r="O28" s="122" t="s">
        <v>246</v>
      </c>
      <c r="P28" s="122" t="s">
        <v>246</v>
      </c>
      <c r="Q28" s="122" t="s">
        <v>246</v>
      </c>
      <c r="R28" s="69" t="s">
        <v>255</v>
      </c>
      <c r="S28" s="69" t="s">
        <v>299</v>
      </c>
      <c r="T28" s="70" t="s">
        <v>284</v>
      </c>
    </row>
    <row r="29" spans="1:20" ht="123.75" customHeight="1">
      <c r="A29" s="62" t="s">
        <v>111</v>
      </c>
      <c r="B29" s="62" t="s">
        <v>118</v>
      </c>
      <c r="C29" s="63" t="s">
        <v>119</v>
      </c>
      <c r="D29" s="64" t="s">
        <v>120</v>
      </c>
      <c r="E29" s="62" t="s">
        <v>121</v>
      </c>
      <c r="F29" s="65" t="s">
        <v>55</v>
      </c>
      <c r="G29" s="62" t="s">
        <v>37</v>
      </c>
      <c r="H29" s="66">
        <v>1</v>
      </c>
      <c r="I29" s="62" t="s">
        <v>20</v>
      </c>
      <c r="J29" s="62" t="s">
        <v>21</v>
      </c>
      <c r="K29" s="62" t="s">
        <v>22</v>
      </c>
      <c r="L29" s="62" t="s">
        <v>23</v>
      </c>
      <c r="M29" s="122">
        <v>8</v>
      </c>
      <c r="N29" s="122">
        <v>8</v>
      </c>
      <c r="O29" s="67">
        <f aca="true" t="shared" si="6" ref="O29:O48">M29/N29</f>
        <v>1</v>
      </c>
      <c r="P29" s="68">
        <f aca="true" t="shared" si="7" ref="P29:P48">O29/H29</f>
        <v>1</v>
      </c>
      <c r="Q29" s="8" t="str">
        <f t="shared" si="5"/>
        <v>SATISFACTORIO</v>
      </c>
      <c r="R29" s="130" t="s">
        <v>256</v>
      </c>
      <c r="S29" s="69" t="s">
        <v>300</v>
      </c>
      <c r="T29" s="70" t="s">
        <v>284</v>
      </c>
    </row>
    <row r="30" spans="1:20" ht="126.75" customHeight="1">
      <c r="A30" s="62" t="s">
        <v>111</v>
      </c>
      <c r="B30" s="62" t="s">
        <v>67</v>
      </c>
      <c r="C30" s="63" t="s">
        <v>122</v>
      </c>
      <c r="D30" s="64" t="s">
        <v>123</v>
      </c>
      <c r="E30" s="62" t="s">
        <v>124</v>
      </c>
      <c r="F30" s="65" t="s">
        <v>55</v>
      </c>
      <c r="G30" s="62" t="s">
        <v>37</v>
      </c>
      <c r="H30" s="66">
        <v>1</v>
      </c>
      <c r="I30" s="62" t="s">
        <v>20</v>
      </c>
      <c r="J30" s="62" t="s">
        <v>21</v>
      </c>
      <c r="K30" s="62" t="s">
        <v>22</v>
      </c>
      <c r="L30" s="62" t="s">
        <v>23</v>
      </c>
      <c r="M30" s="122">
        <v>1</v>
      </c>
      <c r="N30" s="122">
        <v>1</v>
      </c>
      <c r="O30" s="67">
        <f t="shared" si="6"/>
        <v>1</v>
      </c>
      <c r="P30" s="68">
        <f t="shared" si="7"/>
        <v>1</v>
      </c>
      <c r="Q30" s="8" t="str">
        <f t="shared" si="5"/>
        <v>SATISFACTORIO</v>
      </c>
      <c r="R30" s="131" t="s">
        <v>257</v>
      </c>
      <c r="S30" s="69" t="s">
        <v>301</v>
      </c>
      <c r="T30" s="70" t="s">
        <v>284</v>
      </c>
    </row>
    <row r="31" spans="1:20" ht="115.5">
      <c r="A31" s="62" t="s">
        <v>111</v>
      </c>
      <c r="B31" s="62" t="s">
        <v>48</v>
      </c>
      <c r="C31" s="63" t="s">
        <v>125</v>
      </c>
      <c r="D31" s="64" t="s">
        <v>126</v>
      </c>
      <c r="E31" s="62" t="s">
        <v>127</v>
      </c>
      <c r="F31" s="65" t="s">
        <v>55</v>
      </c>
      <c r="G31" s="62" t="s">
        <v>37</v>
      </c>
      <c r="H31" s="66">
        <v>1</v>
      </c>
      <c r="I31" s="62" t="s">
        <v>20</v>
      </c>
      <c r="J31" s="62" t="s">
        <v>21</v>
      </c>
      <c r="K31" s="62" t="s">
        <v>22</v>
      </c>
      <c r="L31" s="62" t="s">
        <v>23</v>
      </c>
      <c r="M31" s="122">
        <v>164</v>
      </c>
      <c r="N31" s="122">
        <v>164</v>
      </c>
      <c r="O31" s="67">
        <f t="shared" si="6"/>
        <v>1</v>
      </c>
      <c r="P31" s="68">
        <f t="shared" si="7"/>
        <v>1</v>
      </c>
      <c r="Q31" s="8" t="str">
        <f t="shared" si="5"/>
        <v>SATISFACTORIO</v>
      </c>
      <c r="R31" s="69" t="s">
        <v>258</v>
      </c>
      <c r="S31" s="69" t="s">
        <v>302</v>
      </c>
      <c r="T31" s="70" t="s">
        <v>284</v>
      </c>
    </row>
    <row r="32" spans="1:20" ht="87" customHeight="1">
      <c r="A32" s="62" t="s">
        <v>111</v>
      </c>
      <c r="B32" s="62" t="s">
        <v>48</v>
      </c>
      <c r="C32" s="63" t="s">
        <v>128</v>
      </c>
      <c r="D32" s="64" t="s">
        <v>129</v>
      </c>
      <c r="E32" s="62" t="s">
        <v>130</v>
      </c>
      <c r="F32" s="65" t="s">
        <v>55</v>
      </c>
      <c r="G32" s="62" t="s">
        <v>89</v>
      </c>
      <c r="H32" s="66">
        <v>1</v>
      </c>
      <c r="I32" s="62" t="s">
        <v>20</v>
      </c>
      <c r="J32" s="62" t="s">
        <v>21</v>
      </c>
      <c r="K32" s="62" t="s">
        <v>22</v>
      </c>
      <c r="L32" s="62" t="s">
        <v>23</v>
      </c>
      <c r="M32" s="122">
        <v>6</v>
      </c>
      <c r="N32" s="122">
        <v>6</v>
      </c>
      <c r="O32" s="67">
        <f t="shared" si="6"/>
        <v>1</v>
      </c>
      <c r="P32" s="68">
        <f t="shared" si="7"/>
        <v>1</v>
      </c>
      <c r="Q32" s="8" t="str">
        <f t="shared" si="5"/>
        <v>SATISFACTORIO</v>
      </c>
      <c r="R32" s="69" t="s">
        <v>259</v>
      </c>
      <c r="S32" s="69" t="s">
        <v>303</v>
      </c>
      <c r="T32" s="70" t="s">
        <v>284</v>
      </c>
    </row>
    <row r="33" spans="1:20" ht="115.5">
      <c r="A33" s="62" t="s">
        <v>111</v>
      </c>
      <c r="B33" s="62" t="s">
        <v>33</v>
      </c>
      <c r="C33" s="63" t="s">
        <v>131</v>
      </c>
      <c r="D33" s="64" t="s">
        <v>132</v>
      </c>
      <c r="E33" s="62" t="s">
        <v>133</v>
      </c>
      <c r="F33" s="65" t="s">
        <v>55</v>
      </c>
      <c r="G33" s="62" t="s">
        <v>37</v>
      </c>
      <c r="H33" s="66">
        <v>1</v>
      </c>
      <c r="I33" s="62" t="s">
        <v>20</v>
      </c>
      <c r="J33" s="62" t="s">
        <v>21</v>
      </c>
      <c r="K33" s="62" t="s">
        <v>22</v>
      </c>
      <c r="L33" s="62" t="s">
        <v>23</v>
      </c>
      <c r="M33" s="122">
        <v>2</v>
      </c>
      <c r="N33" s="122">
        <v>2</v>
      </c>
      <c r="O33" s="67">
        <f t="shared" si="6"/>
        <v>1</v>
      </c>
      <c r="P33" s="68">
        <f t="shared" si="7"/>
        <v>1</v>
      </c>
      <c r="Q33" s="8" t="str">
        <f t="shared" si="5"/>
        <v>SATISFACTORIO</v>
      </c>
      <c r="R33" s="69" t="s">
        <v>260</v>
      </c>
      <c r="S33" s="69" t="s">
        <v>304</v>
      </c>
      <c r="T33" s="70" t="s">
        <v>284</v>
      </c>
    </row>
    <row r="34" spans="1:20" ht="138.75" customHeight="1">
      <c r="A34" s="62" t="s">
        <v>111</v>
      </c>
      <c r="B34" s="62" t="s">
        <v>33</v>
      </c>
      <c r="C34" s="63" t="s">
        <v>134</v>
      </c>
      <c r="D34" s="64" t="s">
        <v>135</v>
      </c>
      <c r="E34" s="62" t="s">
        <v>136</v>
      </c>
      <c r="F34" s="65" t="s">
        <v>55</v>
      </c>
      <c r="G34" s="62" t="s">
        <v>37</v>
      </c>
      <c r="H34" s="66">
        <v>1</v>
      </c>
      <c r="I34" s="62" t="s">
        <v>20</v>
      </c>
      <c r="J34" s="62" t="s">
        <v>21</v>
      </c>
      <c r="K34" s="62" t="s">
        <v>22</v>
      </c>
      <c r="L34" s="62" t="s">
        <v>23</v>
      </c>
      <c r="M34" s="122">
        <v>5</v>
      </c>
      <c r="N34" s="122">
        <v>5</v>
      </c>
      <c r="O34" s="67">
        <f t="shared" si="6"/>
        <v>1</v>
      </c>
      <c r="P34" s="68">
        <f t="shared" si="7"/>
        <v>1</v>
      </c>
      <c r="Q34" s="8" t="str">
        <f t="shared" si="5"/>
        <v>SATISFACTORIO</v>
      </c>
      <c r="R34" s="69" t="s">
        <v>261</v>
      </c>
      <c r="S34" s="69" t="s">
        <v>305</v>
      </c>
      <c r="T34" s="70" t="s">
        <v>284</v>
      </c>
    </row>
    <row r="35" spans="1:20" ht="151.5" customHeight="1">
      <c r="A35" s="62" t="s">
        <v>111</v>
      </c>
      <c r="B35" s="62" t="s">
        <v>67</v>
      </c>
      <c r="C35" s="63" t="s">
        <v>137</v>
      </c>
      <c r="D35" s="64" t="s">
        <v>138</v>
      </c>
      <c r="E35" s="62" t="s">
        <v>139</v>
      </c>
      <c r="F35" s="65" t="s">
        <v>55</v>
      </c>
      <c r="G35" s="62" t="s">
        <v>107</v>
      </c>
      <c r="H35" s="66">
        <v>0.87</v>
      </c>
      <c r="I35" s="62" t="s">
        <v>140</v>
      </c>
      <c r="J35" s="62" t="s">
        <v>141</v>
      </c>
      <c r="K35" s="62" t="s">
        <v>142</v>
      </c>
      <c r="L35" s="62" t="s">
        <v>143</v>
      </c>
      <c r="M35" s="122" t="s">
        <v>246</v>
      </c>
      <c r="N35" s="122" t="s">
        <v>246</v>
      </c>
      <c r="O35" s="122" t="s">
        <v>246</v>
      </c>
      <c r="P35" s="122" t="s">
        <v>246</v>
      </c>
      <c r="Q35" s="122" t="s">
        <v>246</v>
      </c>
      <c r="R35" s="69" t="s">
        <v>262</v>
      </c>
      <c r="S35" s="69" t="s">
        <v>262</v>
      </c>
      <c r="T35" s="70" t="s">
        <v>284</v>
      </c>
    </row>
    <row r="36" spans="1:20" ht="172.5" customHeight="1">
      <c r="A36" s="62" t="s">
        <v>111</v>
      </c>
      <c r="B36" s="62" t="s">
        <v>33</v>
      </c>
      <c r="C36" s="63" t="s">
        <v>144</v>
      </c>
      <c r="D36" s="64" t="s">
        <v>145</v>
      </c>
      <c r="E36" s="62" t="s">
        <v>146</v>
      </c>
      <c r="F36" s="65" t="s">
        <v>55</v>
      </c>
      <c r="G36" s="62" t="s">
        <v>107</v>
      </c>
      <c r="H36" s="66">
        <v>1</v>
      </c>
      <c r="I36" s="62" t="s">
        <v>20</v>
      </c>
      <c r="J36" s="62" t="s">
        <v>21</v>
      </c>
      <c r="K36" s="62" t="s">
        <v>22</v>
      </c>
      <c r="L36" s="62" t="s">
        <v>23</v>
      </c>
      <c r="M36" s="122" t="s">
        <v>246</v>
      </c>
      <c r="N36" s="122" t="s">
        <v>246</v>
      </c>
      <c r="O36" s="122" t="s">
        <v>246</v>
      </c>
      <c r="P36" s="122" t="s">
        <v>246</v>
      </c>
      <c r="Q36" s="122" t="s">
        <v>246</v>
      </c>
      <c r="R36" s="69" t="s">
        <v>262</v>
      </c>
      <c r="S36" s="69" t="s">
        <v>262</v>
      </c>
      <c r="T36" s="70" t="s">
        <v>284</v>
      </c>
    </row>
    <row r="37" spans="1:20" ht="154.5" customHeight="1">
      <c r="A37" s="62" t="s">
        <v>111</v>
      </c>
      <c r="B37" s="62" t="s">
        <v>33</v>
      </c>
      <c r="C37" s="63" t="s">
        <v>147</v>
      </c>
      <c r="D37" s="64" t="s">
        <v>148</v>
      </c>
      <c r="E37" s="62" t="s">
        <v>149</v>
      </c>
      <c r="F37" s="65" t="s">
        <v>55</v>
      </c>
      <c r="G37" s="62" t="s">
        <v>37</v>
      </c>
      <c r="H37" s="66">
        <v>1</v>
      </c>
      <c r="I37" s="62" t="s">
        <v>20</v>
      </c>
      <c r="J37" s="62" t="s">
        <v>21</v>
      </c>
      <c r="K37" s="62" t="s">
        <v>22</v>
      </c>
      <c r="L37" s="62" t="s">
        <v>23</v>
      </c>
      <c r="M37" s="122">
        <v>3</v>
      </c>
      <c r="N37" s="122">
        <v>3</v>
      </c>
      <c r="O37" s="67">
        <f t="shared" si="6"/>
        <v>1</v>
      </c>
      <c r="P37" s="68">
        <f t="shared" si="7"/>
        <v>1</v>
      </c>
      <c r="Q37" s="8" t="str">
        <f>IF(O37&gt;=95%,$L$6,IF(O37&gt;=70%,$K$6,IF(O37&gt;=50%,$J$6,IF(O37&lt;50%,$I$6,"ojo"))))</f>
        <v>SATISFACTORIO</v>
      </c>
      <c r="R37" s="69" t="s">
        <v>263</v>
      </c>
      <c r="S37" s="69" t="s">
        <v>306</v>
      </c>
      <c r="T37" s="70" t="s">
        <v>284</v>
      </c>
    </row>
    <row r="38" spans="1:20" ht="108.75" customHeight="1">
      <c r="A38" s="71" t="s">
        <v>150</v>
      </c>
      <c r="B38" s="71" t="s">
        <v>67</v>
      </c>
      <c r="C38" s="71" t="s">
        <v>151</v>
      </c>
      <c r="D38" s="72" t="s">
        <v>152</v>
      </c>
      <c r="E38" s="71" t="s">
        <v>153</v>
      </c>
      <c r="F38" s="73" t="s">
        <v>55</v>
      </c>
      <c r="G38" s="71" t="s">
        <v>37</v>
      </c>
      <c r="H38" s="74">
        <v>1</v>
      </c>
      <c r="I38" s="71" t="s">
        <v>20</v>
      </c>
      <c r="J38" s="71" t="s">
        <v>21</v>
      </c>
      <c r="K38" s="71" t="s">
        <v>22</v>
      </c>
      <c r="L38" s="71" t="s">
        <v>23</v>
      </c>
      <c r="M38" s="123">
        <v>7</v>
      </c>
      <c r="N38" s="123">
        <v>7</v>
      </c>
      <c r="O38" s="75">
        <f t="shared" si="6"/>
        <v>1</v>
      </c>
      <c r="P38" s="76">
        <f t="shared" si="7"/>
        <v>1</v>
      </c>
      <c r="Q38" s="8" t="str">
        <f t="shared" si="2"/>
        <v>SATISFACTORIO</v>
      </c>
      <c r="R38" s="132" t="s">
        <v>311</v>
      </c>
      <c r="S38" s="77" t="s">
        <v>312</v>
      </c>
      <c r="T38" s="78" t="s">
        <v>284</v>
      </c>
    </row>
    <row r="39" spans="1:20" ht="99" customHeight="1">
      <c r="A39" s="71" t="s">
        <v>154</v>
      </c>
      <c r="B39" s="71" t="s">
        <v>33</v>
      </c>
      <c r="C39" s="71" t="s">
        <v>155</v>
      </c>
      <c r="D39" s="72" t="s">
        <v>156</v>
      </c>
      <c r="E39" s="71" t="s">
        <v>157</v>
      </c>
      <c r="F39" s="73" t="s">
        <v>55</v>
      </c>
      <c r="G39" s="71" t="s">
        <v>37</v>
      </c>
      <c r="H39" s="74">
        <v>1</v>
      </c>
      <c r="I39" s="71" t="s">
        <v>20</v>
      </c>
      <c r="J39" s="71" t="s">
        <v>21</v>
      </c>
      <c r="K39" s="71" t="s">
        <v>22</v>
      </c>
      <c r="L39" s="71" t="s">
        <v>23</v>
      </c>
      <c r="M39" s="123">
        <v>8581</v>
      </c>
      <c r="N39" s="123">
        <v>8581</v>
      </c>
      <c r="O39" s="75">
        <f t="shared" si="6"/>
        <v>1</v>
      </c>
      <c r="P39" s="76">
        <f t="shared" si="7"/>
        <v>1</v>
      </c>
      <c r="Q39" s="8" t="str">
        <f t="shared" si="2"/>
        <v>SATISFACTORIO</v>
      </c>
      <c r="R39" s="79" t="s">
        <v>317</v>
      </c>
      <c r="S39" s="77" t="s">
        <v>317</v>
      </c>
      <c r="T39" s="78" t="s">
        <v>284</v>
      </c>
    </row>
    <row r="40" spans="1:20" ht="168" customHeight="1">
      <c r="A40" s="71" t="s">
        <v>158</v>
      </c>
      <c r="B40" s="71" t="s">
        <v>33</v>
      </c>
      <c r="C40" s="71" t="s">
        <v>159</v>
      </c>
      <c r="D40" s="72" t="s">
        <v>160</v>
      </c>
      <c r="E40" s="71" t="s">
        <v>161</v>
      </c>
      <c r="F40" s="73">
        <v>230</v>
      </c>
      <c r="G40" s="71" t="s">
        <v>37</v>
      </c>
      <c r="H40" s="74">
        <v>1</v>
      </c>
      <c r="I40" s="71" t="s">
        <v>20</v>
      </c>
      <c r="J40" s="71" t="s">
        <v>21</v>
      </c>
      <c r="K40" s="71" t="s">
        <v>22</v>
      </c>
      <c r="L40" s="71" t="s">
        <v>23</v>
      </c>
      <c r="M40" s="123">
        <v>220</v>
      </c>
      <c r="N40" s="123">
        <v>230</v>
      </c>
      <c r="O40" s="75">
        <f t="shared" si="6"/>
        <v>0.9565217391304348</v>
      </c>
      <c r="P40" s="76">
        <f t="shared" si="7"/>
        <v>0.9565217391304348</v>
      </c>
      <c r="Q40" s="8" t="str">
        <f t="shared" si="2"/>
        <v>SATISFACTORIO</v>
      </c>
      <c r="R40" s="79" t="s">
        <v>264</v>
      </c>
      <c r="S40" s="77" t="s">
        <v>307</v>
      </c>
      <c r="T40" s="78" t="s">
        <v>284</v>
      </c>
    </row>
    <row r="41" spans="1:20" s="128" customFormat="1" ht="89.25" customHeight="1">
      <c r="A41" s="142" t="s">
        <v>162</v>
      </c>
      <c r="B41" s="142" t="s">
        <v>67</v>
      </c>
      <c r="C41" s="142" t="s">
        <v>163</v>
      </c>
      <c r="D41" s="142" t="s">
        <v>164</v>
      </c>
      <c r="E41" s="142" t="s">
        <v>165</v>
      </c>
      <c r="F41" s="143" t="s">
        <v>55</v>
      </c>
      <c r="G41" s="142" t="s">
        <v>37</v>
      </c>
      <c r="H41" s="144">
        <v>1</v>
      </c>
      <c r="I41" s="142" t="s">
        <v>20</v>
      </c>
      <c r="J41" s="142" t="s">
        <v>21</v>
      </c>
      <c r="K41" s="142" t="s">
        <v>22</v>
      </c>
      <c r="L41" s="142" t="s">
        <v>23</v>
      </c>
      <c r="M41" s="137">
        <v>1680</v>
      </c>
      <c r="N41" s="137">
        <v>1680</v>
      </c>
      <c r="O41" s="138">
        <f t="shared" si="6"/>
        <v>1</v>
      </c>
      <c r="P41" s="139">
        <f t="shared" si="7"/>
        <v>1</v>
      </c>
      <c r="Q41" s="8" t="str">
        <f t="shared" si="2"/>
        <v>SATISFACTORIO</v>
      </c>
      <c r="R41" s="140" t="s">
        <v>285</v>
      </c>
      <c r="S41" s="167" t="s">
        <v>313</v>
      </c>
      <c r="T41" s="168" t="s">
        <v>284</v>
      </c>
    </row>
    <row r="42" spans="1:20" s="128" customFormat="1" ht="102" customHeight="1">
      <c r="A42" s="142" t="s">
        <v>162</v>
      </c>
      <c r="B42" s="142" t="s">
        <v>33</v>
      </c>
      <c r="C42" s="142" t="s">
        <v>166</v>
      </c>
      <c r="D42" s="142" t="s">
        <v>167</v>
      </c>
      <c r="E42" s="142" t="s">
        <v>168</v>
      </c>
      <c r="F42" s="143" t="s">
        <v>55</v>
      </c>
      <c r="G42" s="142" t="s">
        <v>37</v>
      </c>
      <c r="H42" s="144">
        <v>1</v>
      </c>
      <c r="I42" s="142" t="s">
        <v>20</v>
      </c>
      <c r="J42" s="142" t="s">
        <v>21</v>
      </c>
      <c r="K42" s="142" t="s">
        <v>22</v>
      </c>
      <c r="L42" s="142" t="s">
        <v>23</v>
      </c>
      <c r="M42" s="137">
        <v>1169</v>
      </c>
      <c r="N42" s="137">
        <v>1582</v>
      </c>
      <c r="O42" s="138">
        <f t="shared" si="6"/>
        <v>0.7389380530973452</v>
      </c>
      <c r="P42" s="139">
        <f t="shared" si="7"/>
        <v>0.7389380530973452</v>
      </c>
      <c r="Q42" s="8" t="str">
        <f t="shared" si="2"/>
        <v>ACEPTABLE</v>
      </c>
      <c r="R42" s="140" t="s">
        <v>286</v>
      </c>
      <c r="S42" s="167" t="s">
        <v>314</v>
      </c>
      <c r="T42" s="168" t="s">
        <v>284</v>
      </c>
    </row>
    <row r="43" spans="1:20" s="128" customFormat="1" ht="121.5" customHeight="1">
      <c r="A43" s="142" t="s">
        <v>162</v>
      </c>
      <c r="B43" s="142" t="s">
        <v>33</v>
      </c>
      <c r="C43" s="142" t="s">
        <v>169</v>
      </c>
      <c r="D43" s="142" t="s">
        <v>170</v>
      </c>
      <c r="E43" s="142" t="s">
        <v>171</v>
      </c>
      <c r="F43" s="143" t="s">
        <v>55</v>
      </c>
      <c r="G43" s="142" t="s">
        <v>37</v>
      </c>
      <c r="H43" s="144">
        <v>1</v>
      </c>
      <c r="I43" s="142" t="s">
        <v>20</v>
      </c>
      <c r="J43" s="142" t="s">
        <v>21</v>
      </c>
      <c r="K43" s="142" t="s">
        <v>22</v>
      </c>
      <c r="L43" s="142" t="s">
        <v>23</v>
      </c>
      <c r="M43" s="137">
        <v>0</v>
      </c>
      <c r="N43" s="137">
        <v>194</v>
      </c>
      <c r="O43" s="138">
        <f t="shared" si="6"/>
        <v>0</v>
      </c>
      <c r="P43" s="139">
        <f t="shared" si="7"/>
        <v>0</v>
      </c>
      <c r="Q43" s="8" t="str">
        <f t="shared" si="2"/>
        <v>INSATISFACTORIO</v>
      </c>
      <c r="R43" s="141" t="s">
        <v>287</v>
      </c>
      <c r="S43" s="167" t="s">
        <v>315</v>
      </c>
      <c r="T43" s="168" t="s">
        <v>284</v>
      </c>
    </row>
    <row r="44" spans="1:20" s="128" customFormat="1" ht="121.5" customHeight="1">
      <c r="A44" s="142" t="s">
        <v>162</v>
      </c>
      <c r="B44" s="142" t="s">
        <v>67</v>
      </c>
      <c r="C44" s="142" t="s">
        <v>172</v>
      </c>
      <c r="D44" s="142" t="s">
        <v>173</v>
      </c>
      <c r="E44" s="142" t="s">
        <v>174</v>
      </c>
      <c r="F44" s="143" t="s">
        <v>55</v>
      </c>
      <c r="G44" s="142" t="s">
        <v>37</v>
      </c>
      <c r="H44" s="144">
        <v>1</v>
      </c>
      <c r="I44" s="142" t="s">
        <v>20</v>
      </c>
      <c r="J44" s="142" t="s">
        <v>21</v>
      </c>
      <c r="K44" s="142" t="s">
        <v>22</v>
      </c>
      <c r="L44" s="142" t="s">
        <v>23</v>
      </c>
      <c r="M44" s="145">
        <v>90</v>
      </c>
      <c r="N44" s="137">
        <v>90</v>
      </c>
      <c r="O44" s="138">
        <f t="shared" si="6"/>
        <v>1</v>
      </c>
      <c r="P44" s="139">
        <f t="shared" si="7"/>
        <v>1</v>
      </c>
      <c r="Q44" s="8" t="str">
        <f t="shared" si="2"/>
        <v>SATISFACTORIO</v>
      </c>
      <c r="R44" s="140" t="s">
        <v>288</v>
      </c>
      <c r="S44" s="141" t="s">
        <v>322</v>
      </c>
      <c r="T44" s="168" t="s">
        <v>284</v>
      </c>
    </row>
    <row r="45" spans="1:20" s="128" customFormat="1" ht="112.5" customHeight="1">
      <c r="A45" s="142" t="s">
        <v>162</v>
      </c>
      <c r="B45" s="142" t="s">
        <v>33</v>
      </c>
      <c r="C45" s="142" t="s">
        <v>175</v>
      </c>
      <c r="D45" s="142" t="s">
        <v>176</v>
      </c>
      <c r="E45" s="142" t="s">
        <v>177</v>
      </c>
      <c r="F45" s="143" t="s">
        <v>55</v>
      </c>
      <c r="G45" s="142" t="s">
        <v>37</v>
      </c>
      <c r="H45" s="144">
        <v>1</v>
      </c>
      <c r="I45" s="142" t="s">
        <v>20</v>
      </c>
      <c r="J45" s="142" t="s">
        <v>21</v>
      </c>
      <c r="K45" s="142" t="s">
        <v>22</v>
      </c>
      <c r="L45" s="142" t="s">
        <v>23</v>
      </c>
      <c r="M45" s="145">
        <v>0</v>
      </c>
      <c r="N45" s="137">
        <v>603</v>
      </c>
      <c r="O45" s="138">
        <f t="shared" si="6"/>
        <v>0</v>
      </c>
      <c r="P45" s="139">
        <f t="shared" si="7"/>
        <v>0</v>
      </c>
      <c r="Q45" s="8" t="str">
        <f t="shared" si="2"/>
        <v>INSATISFACTORIO</v>
      </c>
      <c r="R45" s="140" t="s">
        <v>289</v>
      </c>
      <c r="S45" s="167" t="s">
        <v>316</v>
      </c>
      <c r="T45" s="168" t="s">
        <v>284</v>
      </c>
    </row>
    <row r="46" spans="1:20" s="128" customFormat="1" ht="207.75" customHeight="1">
      <c r="A46" s="146" t="s">
        <v>178</v>
      </c>
      <c r="B46" s="146" t="s">
        <v>33</v>
      </c>
      <c r="C46" s="146" t="s">
        <v>179</v>
      </c>
      <c r="D46" s="147" t="s">
        <v>181</v>
      </c>
      <c r="E46" s="146" t="s">
        <v>182</v>
      </c>
      <c r="F46" s="146">
        <v>3</v>
      </c>
      <c r="G46" s="146" t="s">
        <v>37</v>
      </c>
      <c r="H46" s="148">
        <v>1</v>
      </c>
      <c r="I46" s="146" t="s">
        <v>20</v>
      </c>
      <c r="J46" s="146" t="s">
        <v>21</v>
      </c>
      <c r="K46" s="146" t="s">
        <v>22</v>
      </c>
      <c r="L46" s="146" t="s">
        <v>23</v>
      </c>
      <c r="M46" s="149">
        <v>463</v>
      </c>
      <c r="N46" s="149">
        <v>526</v>
      </c>
      <c r="O46" s="150">
        <f t="shared" si="6"/>
        <v>0.8802281368821293</v>
      </c>
      <c r="P46" s="148">
        <f t="shared" si="7"/>
        <v>0.8802281368821293</v>
      </c>
      <c r="Q46" s="8" t="str">
        <f t="shared" si="2"/>
        <v>ACEPTABLE</v>
      </c>
      <c r="R46" s="151" t="s">
        <v>291</v>
      </c>
      <c r="S46" s="154" t="s">
        <v>292</v>
      </c>
      <c r="T46" s="155" t="s">
        <v>284</v>
      </c>
    </row>
    <row r="47" spans="1:20" s="128" customFormat="1" ht="173.25" customHeight="1">
      <c r="A47" s="146" t="s">
        <v>178</v>
      </c>
      <c r="B47" s="146" t="s">
        <v>33</v>
      </c>
      <c r="C47" s="146" t="s">
        <v>180</v>
      </c>
      <c r="D47" s="147" t="s">
        <v>184</v>
      </c>
      <c r="E47" s="146" t="s">
        <v>185</v>
      </c>
      <c r="F47" s="152" t="s">
        <v>55</v>
      </c>
      <c r="G47" s="146" t="s">
        <v>37</v>
      </c>
      <c r="H47" s="148">
        <v>1</v>
      </c>
      <c r="I47" s="146" t="s">
        <v>20</v>
      </c>
      <c r="J47" s="146" t="s">
        <v>21</v>
      </c>
      <c r="K47" s="146" t="s">
        <v>22</v>
      </c>
      <c r="L47" s="146" t="s">
        <v>23</v>
      </c>
      <c r="M47" s="149">
        <v>298</v>
      </c>
      <c r="N47" s="149">
        <v>298</v>
      </c>
      <c r="O47" s="150">
        <f t="shared" si="6"/>
        <v>1</v>
      </c>
      <c r="P47" s="148">
        <f t="shared" si="7"/>
        <v>1</v>
      </c>
      <c r="Q47" s="8" t="str">
        <f t="shared" si="2"/>
        <v>SATISFACTORIO</v>
      </c>
      <c r="R47" s="153" t="s">
        <v>290</v>
      </c>
      <c r="S47" s="156" t="s">
        <v>293</v>
      </c>
      <c r="T47" s="155" t="s">
        <v>284</v>
      </c>
    </row>
    <row r="48" spans="1:20" s="128" customFormat="1" ht="120" customHeight="1">
      <c r="A48" s="146" t="s">
        <v>178</v>
      </c>
      <c r="B48" s="146" t="s">
        <v>33</v>
      </c>
      <c r="C48" s="146" t="s">
        <v>183</v>
      </c>
      <c r="D48" s="147" t="s">
        <v>186</v>
      </c>
      <c r="E48" s="146" t="s">
        <v>187</v>
      </c>
      <c r="F48" s="152" t="s">
        <v>55</v>
      </c>
      <c r="G48" s="146" t="s">
        <v>37</v>
      </c>
      <c r="H48" s="148">
        <v>1</v>
      </c>
      <c r="I48" s="146" t="s">
        <v>20</v>
      </c>
      <c r="J48" s="146" t="s">
        <v>21</v>
      </c>
      <c r="K48" s="146" t="s">
        <v>22</v>
      </c>
      <c r="L48" s="146" t="s">
        <v>23</v>
      </c>
      <c r="M48" s="149">
        <v>426</v>
      </c>
      <c r="N48" s="149">
        <v>426</v>
      </c>
      <c r="O48" s="150">
        <f t="shared" si="6"/>
        <v>1</v>
      </c>
      <c r="P48" s="148">
        <f t="shared" si="7"/>
        <v>1</v>
      </c>
      <c r="Q48" s="8" t="str">
        <f t="shared" si="2"/>
        <v>SATISFACTORIO</v>
      </c>
      <c r="R48" s="151" t="s">
        <v>294</v>
      </c>
      <c r="S48" s="156" t="s">
        <v>295</v>
      </c>
      <c r="T48" s="155" t="s">
        <v>284</v>
      </c>
    </row>
    <row r="49" spans="1:20" ht="148.5">
      <c r="A49" s="80" t="s">
        <v>188</v>
      </c>
      <c r="B49" s="80" t="s">
        <v>33</v>
      </c>
      <c r="C49" s="80" t="s">
        <v>189</v>
      </c>
      <c r="D49" s="81" t="s">
        <v>190</v>
      </c>
      <c r="E49" s="80" t="s">
        <v>191</v>
      </c>
      <c r="F49" s="82" t="s">
        <v>55</v>
      </c>
      <c r="G49" s="80" t="s">
        <v>37</v>
      </c>
      <c r="H49" s="83">
        <v>1</v>
      </c>
      <c r="I49" s="80" t="s">
        <v>20</v>
      </c>
      <c r="J49" s="80" t="s">
        <v>21</v>
      </c>
      <c r="K49" s="80" t="s">
        <v>22</v>
      </c>
      <c r="L49" s="80" t="s">
        <v>23</v>
      </c>
      <c r="M49" s="84">
        <v>0.6</v>
      </c>
      <c r="N49" s="124">
        <v>1</v>
      </c>
      <c r="O49" s="85">
        <f>M49/N49</f>
        <v>0.6</v>
      </c>
      <c r="P49" s="83">
        <f>O49/H49</f>
        <v>0.6</v>
      </c>
      <c r="Q49" s="8" t="str">
        <f t="shared" si="2"/>
        <v>MINIMO</v>
      </c>
      <c r="R49" s="86" t="s">
        <v>265</v>
      </c>
      <c r="S49" s="86" t="s">
        <v>278</v>
      </c>
      <c r="T49" s="87" t="s">
        <v>284</v>
      </c>
    </row>
    <row r="50" spans="1:20" ht="173.25" customHeight="1">
      <c r="A50" s="80" t="s">
        <v>188</v>
      </c>
      <c r="B50" s="80" t="s">
        <v>33</v>
      </c>
      <c r="C50" s="80" t="s">
        <v>192</v>
      </c>
      <c r="D50" s="81" t="s">
        <v>193</v>
      </c>
      <c r="E50" s="80" t="s">
        <v>194</v>
      </c>
      <c r="F50" s="82" t="s">
        <v>55</v>
      </c>
      <c r="G50" s="80" t="s">
        <v>37</v>
      </c>
      <c r="H50" s="83">
        <v>1</v>
      </c>
      <c r="I50" s="80" t="s">
        <v>20</v>
      </c>
      <c r="J50" s="80" t="s">
        <v>21</v>
      </c>
      <c r="K50" s="80" t="s">
        <v>22</v>
      </c>
      <c r="L50" s="80" t="s">
        <v>23</v>
      </c>
      <c r="M50" s="84">
        <v>1594</v>
      </c>
      <c r="N50" s="124">
        <v>1594</v>
      </c>
      <c r="O50" s="85">
        <f>M50/N50</f>
        <v>1</v>
      </c>
      <c r="P50" s="83">
        <f>O50/H50</f>
        <v>1</v>
      </c>
      <c r="Q50" s="8" t="str">
        <f t="shared" si="2"/>
        <v>SATISFACTORIO</v>
      </c>
      <c r="R50" s="86" t="s">
        <v>281</v>
      </c>
      <c r="S50" s="86" t="s">
        <v>282</v>
      </c>
      <c r="T50" s="87" t="s">
        <v>284</v>
      </c>
    </row>
    <row r="51" spans="1:20" ht="89.25" customHeight="1">
      <c r="A51" s="80" t="s">
        <v>188</v>
      </c>
      <c r="B51" s="80" t="s">
        <v>33</v>
      </c>
      <c r="C51" s="80" t="s">
        <v>195</v>
      </c>
      <c r="D51" s="81" t="s">
        <v>196</v>
      </c>
      <c r="E51" s="80" t="s">
        <v>197</v>
      </c>
      <c r="F51" s="82" t="s">
        <v>55</v>
      </c>
      <c r="G51" s="80" t="s">
        <v>37</v>
      </c>
      <c r="H51" s="83">
        <v>1</v>
      </c>
      <c r="I51" s="80" t="s">
        <v>20</v>
      </c>
      <c r="J51" s="80" t="s">
        <v>21</v>
      </c>
      <c r="K51" s="80" t="s">
        <v>22</v>
      </c>
      <c r="L51" s="80" t="s">
        <v>23</v>
      </c>
      <c r="M51" s="84">
        <v>2714</v>
      </c>
      <c r="N51" s="124">
        <v>2714</v>
      </c>
      <c r="O51" s="85">
        <f>M51/N51</f>
        <v>1</v>
      </c>
      <c r="P51" s="83">
        <f>O51/H51</f>
        <v>1</v>
      </c>
      <c r="Q51" s="8" t="str">
        <f t="shared" si="2"/>
        <v>SATISFACTORIO</v>
      </c>
      <c r="R51" s="86" t="s">
        <v>266</v>
      </c>
      <c r="S51" s="86" t="s">
        <v>279</v>
      </c>
      <c r="T51" s="87" t="s">
        <v>284</v>
      </c>
    </row>
    <row r="52" spans="1:20" ht="309" customHeight="1">
      <c r="A52" s="80" t="s">
        <v>188</v>
      </c>
      <c r="B52" s="80" t="s">
        <v>33</v>
      </c>
      <c r="C52" s="80" t="s">
        <v>198</v>
      </c>
      <c r="D52" s="81" t="s">
        <v>199</v>
      </c>
      <c r="E52" s="80" t="s">
        <v>200</v>
      </c>
      <c r="F52" s="82">
        <v>4</v>
      </c>
      <c r="G52" s="80" t="s">
        <v>37</v>
      </c>
      <c r="H52" s="83">
        <v>1</v>
      </c>
      <c r="I52" s="80" t="s">
        <v>20</v>
      </c>
      <c r="J52" s="80" t="s">
        <v>21</v>
      </c>
      <c r="K52" s="80" t="s">
        <v>22</v>
      </c>
      <c r="L52" s="80" t="s">
        <v>23</v>
      </c>
      <c r="M52" s="84">
        <v>1</v>
      </c>
      <c r="N52" s="124">
        <v>3</v>
      </c>
      <c r="O52" s="85">
        <f>M52/N52</f>
        <v>0.3333333333333333</v>
      </c>
      <c r="P52" s="83">
        <f>O52/H52</f>
        <v>0.3333333333333333</v>
      </c>
      <c r="Q52" s="8" t="str">
        <f t="shared" si="2"/>
        <v>INSATISFACTORIO</v>
      </c>
      <c r="R52" s="86" t="s">
        <v>267</v>
      </c>
      <c r="S52" s="86" t="s">
        <v>280</v>
      </c>
      <c r="T52" s="87" t="s">
        <v>284</v>
      </c>
    </row>
    <row r="53" spans="1:20" ht="109.5" customHeight="1">
      <c r="A53" s="80" t="s">
        <v>188</v>
      </c>
      <c r="B53" s="80" t="s">
        <v>33</v>
      </c>
      <c r="C53" s="80" t="s">
        <v>201</v>
      </c>
      <c r="D53" s="81" t="s">
        <v>202</v>
      </c>
      <c r="E53" s="80" t="s">
        <v>203</v>
      </c>
      <c r="F53" s="82" t="s">
        <v>55</v>
      </c>
      <c r="G53" s="80" t="s">
        <v>37</v>
      </c>
      <c r="H53" s="83">
        <v>1</v>
      </c>
      <c r="I53" s="80" t="s">
        <v>20</v>
      </c>
      <c r="J53" s="80" t="s">
        <v>21</v>
      </c>
      <c r="K53" s="80" t="s">
        <v>22</v>
      </c>
      <c r="L53" s="80" t="s">
        <v>23</v>
      </c>
      <c r="M53" s="84">
        <v>16864</v>
      </c>
      <c r="N53" s="124">
        <v>16009</v>
      </c>
      <c r="O53" s="85">
        <f>M53/N53</f>
        <v>1.0534074583047035</v>
      </c>
      <c r="P53" s="83">
        <f>O53/H53</f>
        <v>1.0534074583047035</v>
      </c>
      <c r="Q53" s="8" t="str">
        <f t="shared" si="2"/>
        <v>SATISFACTORIO</v>
      </c>
      <c r="R53" s="86" t="s">
        <v>268</v>
      </c>
      <c r="S53" s="86" t="s">
        <v>283</v>
      </c>
      <c r="T53" s="87" t="s">
        <v>284</v>
      </c>
    </row>
    <row r="54" spans="1:20" ht="106.5" customHeight="1">
      <c r="A54" s="88" t="s">
        <v>204</v>
      </c>
      <c r="B54" s="88" t="s">
        <v>33</v>
      </c>
      <c r="C54" s="88" t="s">
        <v>205</v>
      </c>
      <c r="D54" s="89" t="s">
        <v>206</v>
      </c>
      <c r="E54" s="88" t="s">
        <v>207</v>
      </c>
      <c r="F54" s="90" t="s">
        <v>55</v>
      </c>
      <c r="G54" s="88" t="s">
        <v>37</v>
      </c>
      <c r="H54" s="91">
        <v>1</v>
      </c>
      <c r="I54" s="90" t="s">
        <v>20</v>
      </c>
      <c r="J54" s="88" t="s">
        <v>21</v>
      </c>
      <c r="K54" s="90" t="s">
        <v>22</v>
      </c>
      <c r="L54" s="90" t="s">
        <v>23</v>
      </c>
      <c r="M54" s="135">
        <v>665</v>
      </c>
      <c r="N54" s="135">
        <v>680</v>
      </c>
      <c r="O54" s="134">
        <v>0.9779411764705882</v>
      </c>
      <c r="P54" s="133">
        <v>0.9779411764705882</v>
      </c>
      <c r="Q54" s="8" t="str">
        <f t="shared" si="2"/>
        <v>SATISFACTORIO</v>
      </c>
      <c r="R54" s="136" t="s">
        <v>269</v>
      </c>
      <c r="S54" s="92" t="s">
        <v>296</v>
      </c>
      <c r="T54" s="93" t="s">
        <v>284</v>
      </c>
    </row>
    <row r="55" spans="1:20" ht="123" customHeight="1">
      <c r="A55" s="94" t="s">
        <v>208</v>
      </c>
      <c r="B55" s="94" t="s">
        <v>33</v>
      </c>
      <c r="C55" s="94" t="s">
        <v>209</v>
      </c>
      <c r="D55" s="95" t="s">
        <v>210</v>
      </c>
      <c r="E55" s="96" t="s">
        <v>211</v>
      </c>
      <c r="F55" s="97">
        <v>2</v>
      </c>
      <c r="G55" s="94" t="s">
        <v>37</v>
      </c>
      <c r="H55" s="98">
        <v>1</v>
      </c>
      <c r="I55" s="97" t="s">
        <v>20</v>
      </c>
      <c r="J55" s="94" t="s">
        <v>21</v>
      </c>
      <c r="K55" s="97" t="s">
        <v>22</v>
      </c>
      <c r="L55" s="97" t="s">
        <v>23</v>
      </c>
      <c r="M55" s="125">
        <v>2</v>
      </c>
      <c r="N55" s="125">
        <v>2</v>
      </c>
      <c r="O55" s="99">
        <f>M55/N55</f>
        <v>1</v>
      </c>
      <c r="P55" s="98">
        <f aca="true" t="shared" si="8" ref="P55:P61">O55/H55</f>
        <v>1</v>
      </c>
      <c r="Q55" s="8" t="str">
        <f t="shared" si="2"/>
        <v>SATISFACTORIO</v>
      </c>
      <c r="R55" s="100" t="s">
        <v>270</v>
      </c>
      <c r="S55" s="100" t="s">
        <v>323</v>
      </c>
      <c r="T55" s="101" t="s">
        <v>284</v>
      </c>
    </row>
    <row r="56" spans="1:20" ht="99">
      <c r="A56" s="94" t="s">
        <v>208</v>
      </c>
      <c r="B56" s="94" t="s">
        <v>33</v>
      </c>
      <c r="C56" s="94" t="s">
        <v>212</v>
      </c>
      <c r="D56" s="95" t="s">
        <v>213</v>
      </c>
      <c r="E56" s="96" t="s">
        <v>214</v>
      </c>
      <c r="F56" s="102" t="s">
        <v>55</v>
      </c>
      <c r="G56" s="97" t="s">
        <v>37</v>
      </c>
      <c r="H56" s="98">
        <v>1</v>
      </c>
      <c r="I56" s="97" t="s">
        <v>20</v>
      </c>
      <c r="J56" s="94" t="s">
        <v>21</v>
      </c>
      <c r="K56" s="97" t="s">
        <v>22</v>
      </c>
      <c r="L56" s="97" t="s">
        <v>23</v>
      </c>
      <c r="M56" s="125">
        <v>19</v>
      </c>
      <c r="N56" s="125">
        <v>19</v>
      </c>
      <c r="O56" s="99">
        <f>M56/N56</f>
        <v>1</v>
      </c>
      <c r="P56" s="98">
        <f t="shared" si="8"/>
        <v>1</v>
      </c>
      <c r="Q56" s="8" t="str">
        <f t="shared" si="2"/>
        <v>SATISFACTORIO</v>
      </c>
      <c r="R56" s="100" t="s">
        <v>271</v>
      </c>
      <c r="S56" s="100" t="s">
        <v>324</v>
      </c>
      <c r="T56" s="101" t="s">
        <v>284</v>
      </c>
    </row>
    <row r="57" spans="1:20" ht="162.75" customHeight="1">
      <c r="A57" s="94" t="s">
        <v>208</v>
      </c>
      <c r="B57" s="94" t="s">
        <v>33</v>
      </c>
      <c r="C57" s="94" t="s">
        <v>215</v>
      </c>
      <c r="D57" s="95" t="s">
        <v>216</v>
      </c>
      <c r="E57" s="96" t="s">
        <v>217</v>
      </c>
      <c r="F57" s="94">
        <v>4</v>
      </c>
      <c r="G57" s="97" t="s">
        <v>37</v>
      </c>
      <c r="H57" s="98">
        <v>1</v>
      </c>
      <c r="I57" s="97" t="s">
        <v>20</v>
      </c>
      <c r="J57" s="94" t="s">
        <v>21</v>
      </c>
      <c r="K57" s="97" t="s">
        <v>22</v>
      </c>
      <c r="L57" s="97" t="s">
        <v>23</v>
      </c>
      <c r="M57" s="125">
        <v>3</v>
      </c>
      <c r="N57" s="125">
        <v>4</v>
      </c>
      <c r="O57" s="99">
        <f>M57/N57</f>
        <v>0.75</v>
      </c>
      <c r="P57" s="98">
        <f t="shared" si="8"/>
        <v>0.75</v>
      </c>
      <c r="Q57" s="8" t="str">
        <f t="shared" si="2"/>
        <v>ACEPTABLE</v>
      </c>
      <c r="R57" s="100" t="s">
        <v>272</v>
      </c>
      <c r="S57" s="100" t="s">
        <v>326</v>
      </c>
      <c r="T57" s="101" t="s">
        <v>284</v>
      </c>
    </row>
    <row r="58" spans="1:20" ht="198">
      <c r="A58" s="94" t="s">
        <v>208</v>
      </c>
      <c r="B58" s="94" t="s">
        <v>33</v>
      </c>
      <c r="C58" s="94" t="s">
        <v>225</v>
      </c>
      <c r="D58" s="95" t="s">
        <v>227</v>
      </c>
      <c r="E58" s="94" t="s">
        <v>228</v>
      </c>
      <c r="F58" s="94" t="s">
        <v>55</v>
      </c>
      <c r="G58" s="97" t="s">
        <v>37</v>
      </c>
      <c r="H58" s="98">
        <v>1</v>
      </c>
      <c r="I58" s="97" t="s">
        <v>20</v>
      </c>
      <c r="J58" s="94" t="s">
        <v>21</v>
      </c>
      <c r="K58" s="97" t="s">
        <v>22</v>
      </c>
      <c r="L58" s="97" t="s">
        <v>23</v>
      </c>
      <c r="M58" s="125">
        <v>19</v>
      </c>
      <c r="N58" s="125">
        <v>26</v>
      </c>
      <c r="O58" s="99">
        <f>M58/N58</f>
        <v>0.7307692307692307</v>
      </c>
      <c r="P58" s="98">
        <f t="shared" si="8"/>
        <v>0.7307692307692307</v>
      </c>
      <c r="Q58" s="8" t="str">
        <f>IF(O58&gt;=95%,$L$6,IF(O58&gt;=70%,$K$6,IF(O58&gt;=50%,$J$6,IF(O58&lt;50%,$I$6,"ojo"))))</f>
        <v>ACEPTABLE</v>
      </c>
      <c r="R58" s="100" t="s">
        <v>273</v>
      </c>
      <c r="S58" s="100" t="s">
        <v>325</v>
      </c>
      <c r="T58" s="101" t="s">
        <v>284</v>
      </c>
    </row>
    <row r="59" spans="1:20" ht="105.75" customHeight="1">
      <c r="A59" s="94" t="s">
        <v>208</v>
      </c>
      <c r="B59" s="94" t="s">
        <v>33</v>
      </c>
      <c r="C59" s="94" t="s">
        <v>226</v>
      </c>
      <c r="D59" s="95" t="s">
        <v>229</v>
      </c>
      <c r="E59" s="94" t="s">
        <v>230</v>
      </c>
      <c r="F59" s="94" t="s">
        <v>55</v>
      </c>
      <c r="G59" s="97" t="s">
        <v>37</v>
      </c>
      <c r="H59" s="98">
        <v>1</v>
      </c>
      <c r="I59" s="97" t="s">
        <v>20</v>
      </c>
      <c r="J59" s="94" t="s">
        <v>21</v>
      </c>
      <c r="K59" s="97" t="s">
        <v>22</v>
      </c>
      <c r="L59" s="97" t="s">
        <v>23</v>
      </c>
      <c r="M59" s="125" t="s">
        <v>246</v>
      </c>
      <c r="N59" s="125" t="s">
        <v>246</v>
      </c>
      <c r="O59" s="125" t="s">
        <v>246</v>
      </c>
      <c r="P59" s="125" t="s">
        <v>246</v>
      </c>
      <c r="Q59" s="125" t="s">
        <v>246</v>
      </c>
      <c r="R59" s="100" t="s">
        <v>318</v>
      </c>
      <c r="S59" s="100" t="s">
        <v>318</v>
      </c>
      <c r="T59" s="101" t="s">
        <v>284</v>
      </c>
    </row>
    <row r="60" spans="1:20" ht="346.5" customHeight="1">
      <c r="A60" s="103" t="s">
        <v>218</v>
      </c>
      <c r="B60" s="103" t="s">
        <v>33</v>
      </c>
      <c r="C60" s="103" t="s">
        <v>219</v>
      </c>
      <c r="D60" s="104" t="s">
        <v>220</v>
      </c>
      <c r="E60" s="103" t="s">
        <v>221</v>
      </c>
      <c r="F60" s="105" t="s">
        <v>55</v>
      </c>
      <c r="G60" s="103" t="s">
        <v>37</v>
      </c>
      <c r="H60" s="106">
        <v>1</v>
      </c>
      <c r="I60" s="103" t="s">
        <v>20</v>
      </c>
      <c r="J60" s="103" t="s">
        <v>21</v>
      </c>
      <c r="K60" s="103" t="s">
        <v>22</v>
      </c>
      <c r="L60" s="103" t="s">
        <v>23</v>
      </c>
      <c r="M60" s="126">
        <v>27</v>
      </c>
      <c r="N60" s="126">
        <v>27</v>
      </c>
      <c r="O60" s="107">
        <f>M60/N60</f>
        <v>1</v>
      </c>
      <c r="P60" s="106">
        <f t="shared" si="8"/>
        <v>1</v>
      </c>
      <c r="Q60" s="8" t="str">
        <f t="shared" si="2"/>
        <v>SATISFACTORIO</v>
      </c>
      <c r="R60" s="108" t="s">
        <v>274</v>
      </c>
      <c r="S60" s="109" t="s">
        <v>327</v>
      </c>
      <c r="T60" s="110" t="s">
        <v>329</v>
      </c>
    </row>
    <row r="61" spans="1:20" ht="330">
      <c r="A61" s="103" t="s">
        <v>218</v>
      </c>
      <c r="B61" s="103" t="s">
        <v>33</v>
      </c>
      <c r="C61" s="103" t="s">
        <v>222</v>
      </c>
      <c r="D61" s="104" t="s">
        <v>223</v>
      </c>
      <c r="E61" s="103" t="s">
        <v>224</v>
      </c>
      <c r="F61" s="105" t="s">
        <v>55</v>
      </c>
      <c r="G61" s="103" t="s">
        <v>37</v>
      </c>
      <c r="H61" s="106">
        <v>1</v>
      </c>
      <c r="I61" s="103" t="s">
        <v>20</v>
      </c>
      <c r="J61" s="103" t="s">
        <v>21</v>
      </c>
      <c r="K61" s="103" t="s">
        <v>22</v>
      </c>
      <c r="L61" s="103" t="s">
        <v>23</v>
      </c>
      <c r="M61" s="126">
        <v>11</v>
      </c>
      <c r="N61" s="126">
        <v>11</v>
      </c>
      <c r="O61" s="107">
        <f>M61/N61</f>
        <v>1</v>
      </c>
      <c r="P61" s="106">
        <f t="shared" si="8"/>
        <v>1</v>
      </c>
      <c r="Q61" s="8" t="str">
        <f t="shared" si="2"/>
        <v>SATISFACTORIO</v>
      </c>
      <c r="R61" s="108" t="s">
        <v>275</v>
      </c>
      <c r="S61" s="108" t="s">
        <v>328</v>
      </c>
      <c r="T61" s="110" t="s">
        <v>329</v>
      </c>
    </row>
  </sheetData>
  <sheetProtection/>
  <mergeCells count="11">
    <mergeCell ref="E2:Q3"/>
    <mergeCell ref="E1:Q1"/>
    <mergeCell ref="A5:H5"/>
    <mergeCell ref="I5:L5"/>
    <mergeCell ref="A1:D3"/>
    <mergeCell ref="M5:T5"/>
    <mergeCell ref="R1:T3"/>
    <mergeCell ref="R4:T4"/>
    <mergeCell ref="A4:D4"/>
    <mergeCell ref="E4:K4"/>
    <mergeCell ref="L4:Q4"/>
  </mergeCells>
  <conditionalFormatting sqref="Q6 T6">
    <cfRule type="cellIs" priority="83" dxfId="58" operator="equal" stopIfTrue="1">
      <formula>"INSATISFACTORIO"</formula>
    </cfRule>
  </conditionalFormatting>
  <conditionalFormatting sqref="Q60:Q61">
    <cfRule type="containsText" priority="30" dxfId="3" operator="containsText" stopIfTrue="1" text="SATIFASTORIO">
      <formula>NOT(ISERROR(SEARCH("SATIFASTORIO",Q60)))</formula>
    </cfRule>
    <cfRule type="containsText" priority="31" dxfId="2" operator="containsText" stopIfTrue="1" text="ACEPTABLE">
      <formula>NOT(ISERROR(SEARCH("ACEPTABLE",Q60)))</formula>
    </cfRule>
    <cfRule type="containsText" priority="32" dxfId="58" operator="containsText" stopIfTrue="1" text="INSATISFACTORIO">
      <formula>NOT(ISERROR(SEARCH("INSATISFACTORIO",Q60)))</formula>
    </cfRule>
  </conditionalFormatting>
  <conditionalFormatting sqref="Q60:Q61">
    <cfRule type="cellIs" priority="29" dxfId="0" operator="equal" stopIfTrue="1">
      <formula>"MINIMO"</formula>
    </cfRule>
  </conditionalFormatting>
  <conditionalFormatting sqref="Q55">
    <cfRule type="containsText" priority="65" dxfId="59" operator="containsText" stopIfTrue="1" text="MINIMO">
      <formula>NOT(ISERROR(SEARCH("MINIMO",Q55)))</formula>
    </cfRule>
  </conditionalFormatting>
  <conditionalFormatting sqref="Q8:Q9 Q13:Q17 Q49:Q58">
    <cfRule type="containsText" priority="62" dxfId="3" operator="containsText" stopIfTrue="1" text="SATIFASTORIO">
      <formula>NOT(ISERROR(SEARCH("SATIFASTORIO",Q8)))</formula>
    </cfRule>
    <cfRule type="containsText" priority="63" dxfId="2" operator="containsText" stopIfTrue="1" text="ACEPTABLE">
      <formula>NOT(ISERROR(SEARCH("ACEPTABLE",Q8)))</formula>
    </cfRule>
    <cfRule type="containsText" priority="64" dxfId="58" operator="containsText" stopIfTrue="1" text="INSATISFACTORIO">
      <formula>NOT(ISERROR(SEARCH("INSATISFACTORIO",Q8)))</formula>
    </cfRule>
  </conditionalFormatting>
  <conditionalFormatting sqref="Q8:Q9 Q13:Q17 Q49:Q58">
    <cfRule type="cellIs" priority="61" dxfId="0" operator="equal" stopIfTrue="1">
      <formula>"MINIMO"</formula>
    </cfRule>
  </conditionalFormatting>
  <conditionalFormatting sqref="Q7">
    <cfRule type="containsText" priority="58" dxfId="3" operator="containsText" stopIfTrue="1" text="SATIFASTORIO">
      <formula>NOT(ISERROR(SEARCH("SATIFASTORIO",Q7)))</formula>
    </cfRule>
    <cfRule type="containsText" priority="59" dxfId="2" operator="containsText" stopIfTrue="1" text="ACEPTABLE">
      <formula>NOT(ISERROR(SEARCH("ACEPTABLE",Q7)))</formula>
    </cfRule>
    <cfRule type="containsText" priority="60" dxfId="58" operator="containsText" stopIfTrue="1" text="INSATISFACTORIO">
      <formula>NOT(ISERROR(SEARCH("INSATISFACTORIO",Q7)))</formula>
    </cfRule>
  </conditionalFormatting>
  <conditionalFormatting sqref="Q7">
    <cfRule type="cellIs" priority="57" dxfId="0" operator="equal" stopIfTrue="1">
      <formula>"MINIMO"</formula>
    </cfRule>
  </conditionalFormatting>
  <conditionalFormatting sqref="Q10:Q12">
    <cfRule type="containsText" priority="54" dxfId="3" operator="containsText" stopIfTrue="1" text="SATIFASTORIO">
      <formula>NOT(ISERROR(SEARCH("SATIFASTORIO",Q10)))</formula>
    </cfRule>
    <cfRule type="containsText" priority="55" dxfId="2" operator="containsText" stopIfTrue="1" text="ACEPTABLE">
      <formula>NOT(ISERROR(SEARCH("ACEPTABLE",Q10)))</formula>
    </cfRule>
    <cfRule type="containsText" priority="56" dxfId="58" operator="containsText" stopIfTrue="1" text="INSATISFACTORIO">
      <formula>NOT(ISERROR(SEARCH("INSATISFACTORIO",Q10)))</formula>
    </cfRule>
  </conditionalFormatting>
  <conditionalFormatting sqref="Q10:Q12">
    <cfRule type="cellIs" priority="53" dxfId="0" operator="equal" stopIfTrue="1">
      <formula>"MINIMO"</formula>
    </cfRule>
  </conditionalFormatting>
  <conditionalFormatting sqref="Q18:Q23">
    <cfRule type="containsText" priority="50" dxfId="3" operator="containsText" stopIfTrue="1" text="SATIFASTORIO">
      <formula>NOT(ISERROR(SEARCH("SATIFASTORIO",Q18)))</formula>
    </cfRule>
    <cfRule type="containsText" priority="51" dxfId="2" operator="containsText" stopIfTrue="1" text="ACEPTABLE">
      <formula>NOT(ISERROR(SEARCH("ACEPTABLE",Q18)))</formula>
    </cfRule>
    <cfRule type="containsText" priority="52" dxfId="58" operator="containsText" stopIfTrue="1" text="INSATISFACTORIO">
      <formula>NOT(ISERROR(SEARCH("INSATISFACTORIO",Q18)))</formula>
    </cfRule>
  </conditionalFormatting>
  <conditionalFormatting sqref="Q18:Q23">
    <cfRule type="cellIs" priority="49" dxfId="0" operator="equal" stopIfTrue="1">
      <formula>"MINIMO"</formula>
    </cfRule>
  </conditionalFormatting>
  <conditionalFormatting sqref="Q38:Q40">
    <cfRule type="containsText" priority="46" dxfId="3" operator="containsText" stopIfTrue="1" text="SATIFASTORIO">
      <formula>NOT(ISERROR(SEARCH("SATIFASTORIO",Q38)))</formula>
    </cfRule>
    <cfRule type="containsText" priority="47" dxfId="2" operator="containsText" stopIfTrue="1" text="ACEPTABLE">
      <formula>NOT(ISERROR(SEARCH("ACEPTABLE",Q38)))</formula>
    </cfRule>
    <cfRule type="containsText" priority="48" dxfId="58" operator="containsText" stopIfTrue="1" text="INSATISFACTORIO">
      <formula>NOT(ISERROR(SEARCH("INSATISFACTORIO",Q38)))</formula>
    </cfRule>
  </conditionalFormatting>
  <conditionalFormatting sqref="Q38:Q40">
    <cfRule type="cellIs" priority="45" dxfId="0" operator="equal" stopIfTrue="1">
      <formula>"MINIMO"</formula>
    </cfRule>
  </conditionalFormatting>
  <conditionalFormatting sqref="Q24:Q26 Q29:Q34 Q37">
    <cfRule type="containsText" priority="34" dxfId="3" operator="containsText" stopIfTrue="1" text="SATIFASTORIO">
      <formula>NOT(ISERROR(SEARCH("SATIFASTORIO",Q24)))</formula>
    </cfRule>
    <cfRule type="containsText" priority="35" dxfId="2" operator="containsText" stopIfTrue="1" text="ACEPTABLE">
      <formula>NOT(ISERROR(SEARCH("ACEPTABLE",Q24)))</formula>
    </cfRule>
    <cfRule type="containsText" priority="36" dxfId="58" operator="containsText" stopIfTrue="1" text="INSATISFACTORIO">
      <formula>NOT(ISERROR(SEARCH("INSATISFACTORIO",Q24)))</formula>
    </cfRule>
  </conditionalFormatting>
  <conditionalFormatting sqref="Q24:Q26 Q29:Q34 Q37">
    <cfRule type="cellIs" priority="33" dxfId="0" operator="equal" stopIfTrue="1">
      <formula>"MINIMO"</formula>
    </cfRule>
  </conditionalFormatting>
  <conditionalFormatting sqref="Q41">
    <cfRule type="containsText" priority="22" dxfId="3" operator="containsText" stopIfTrue="1" text="SATIFASTORIO">
      <formula>NOT(ISERROR(SEARCH("SATIFASTORIO",Q41)))</formula>
    </cfRule>
    <cfRule type="containsText" priority="23" dxfId="2" operator="containsText" stopIfTrue="1" text="ACEPTABLE">
      <formula>NOT(ISERROR(SEARCH("ACEPTABLE",Q41)))</formula>
    </cfRule>
    <cfRule type="containsText" priority="24" dxfId="58" operator="containsText" stopIfTrue="1" text="INSATISFACTORIO">
      <formula>NOT(ISERROR(SEARCH("INSATISFACTORIO",Q41)))</formula>
    </cfRule>
  </conditionalFormatting>
  <conditionalFormatting sqref="Q41">
    <cfRule type="cellIs" priority="21" dxfId="0" operator="equal" stopIfTrue="1">
      <formula>"MINIMO"</formula>
    </cfRule>
  </conditionalFormatting>
  <conditionalFormatting sqref="Q42">
    <cfRule type="containsText" priority="18" dxfId="3" operator="containsText" stopIfTrue="1" text="SATIFASTORIO">
      <formula>NOT(ISERROR(SEARCH("SATIFASTORIO",Q42)))</formula>
    </cfRule>
    <cfRule type="containsText" priority="19" dxfId="2" operator="containsText" stopIfTrue="1" text="ACEPTABLE">
      <formula>NOT(ISERROR(SEARCH("ACEPTABLE",Q42)))</formula>
    </cfRule>
    <cfRule type="containsText" priority="20" dxfId="58" operator="containsText" stopIfTrue="1" text="INSATISFACTORIO">
      <formula>NOT(ISERROR(SEARCH("INSATISFACTORIO",Q42)))</formula>
    </cfRule>
  </conditionalFormatting>
  <conditionalFormatting sqref="Q42">
    <cfRule type="cellIs" priority="17" dxfId="0" operator="equal" stopIfTrue="1">
      <formula>"MINIMO"</formula>
    </cfRule>
  </conditionalFormatting>
  <conditionalFormatting sqref="Q43">
    <cfRule type="containsText" priority="14" dxfId="3" operator="containsText" stopIfTrue="1" text="SATIFASTORIO">
      <formula>NOT(ISERROR(SEARCH("SATIFASTORIO",Q43)))</formula>
    </cfRule>
    <cfRule type="containsText" priority="15" dxfId="2" operator="containsText" stopIfTrue="1" text="ACEPTABLE">
      <formula>NOT(ISERROR(SEARCH("ACEPTABLE",Q43)))</formula>
    </cfRule>
    <cfRule type="containsText" priority="16" dxfId="58" operator="containsText" stopIfTrue="1" text="INSATISFACTORIO">
      <formula>NOT(ISERROR(SEARCH("INSATISFACTORIO",Q43)))</formula>
    </cfRule>
  </conditionalFormatting>
  <conditionalFormatting sqref="Q43">
    <cfRule type="cellIs" priority="13" dxfId="0" operator="equal" stopIfTrue="1">
      <formula>"MINIMO"</formula>
    </cfRule>
  </conditionalFormatting>
  <conditionalFormatting sqref="Q44">
    <cfRule type="containsText" priority="10" dxfId="3" operator="containsText" stopIfTrue="1" text="SATIFASTORIO">
      <formula>NOT(ISERROR(SEARCH("SATIFASTORIO",Q44)))</formula>
    </cfRule>
    <cfRule type="containsText" priority="11" dxfId="2" operator="containsText" stopIfTrue="1" text="ACEPTABLE">
      <formula>NOT(ISERROR(SEARCH("ACEPTABLE",Q44)))</formula>
    </cfRule>
    <cfRule type="containsText" priority="12" dxfId="58" operator="containsText" stopIfTrue="1" text="INSATISFACTORIO">
      <formula>NOT(ISERROR(SEARCH("INSATISFACTORIO",Q44)))</formula>
    </cfRule>
  </conditionalFormatting>
  <conditionalFormatting sqref="Q44">
    <cfRule type="cellIs" priority="9" dxfId="0" operator="equal" stopIfTrue="1">
      <formula>"MINIMO"</formula>
    </cfRule>
  </conditionalFormatting>
  <conditionalFormatting sqref="Q45">
    <cfRule type="containsText" priority="6" dxfId="3" operator="containsText" stopIfTrue="1" text="SATIFASTORIO">
      <formula>NOT(ISERROR(SEARCH("SATIFASTORIO",Q45)))</formula>
    </cfRule>
    <cfRule type="containsText" priority="7" dxfId="2" operator="containsText" stopIfTrue="1" text="ACEPTABLE">
      <formula>NOT(ISERROR(SEARCH("ACEPTABLE",Q45)))</formula>
    </cfRule>
    <cfRule type="containsText" priority="8" dxfId="58" operator="containsText" stopIfTrue="1" text="INSATISFACTORIO">
      <formula>NOT(ISERROR(SEARCH("INSATISFACTORIO",Q45)))</formula>
    </cfRule>
  </conditionalFormatting>
  <conditionalFormatting sqref="Q45">
    <cfRule type="cellIs" priority="5" dxfId="0" operator="equal" stopIfTrue="1">
      <formula>"MINIMO"</formula>
    </cfRule>
  </conditionalFormatting>
  <conditionalFormatting sqref="Q46:Q48">
    <cfRule type="containsText" priority="2" dxfId="3" operator="containsText" stopIfTrue="1" text="SATIFASTORIO">
      <formula>NOT(ISERROR(SEARCH("SATIFASTORIO",Q46)))</formula>
    </cfRule>
    <cfRule type="containsText" priority="3" dxfId="2" operator="containsText" stopIfTrue="1" text="ACEPTABLE">
      <formula>NOT(ISERROR(SEARCH("ACEPTABLE",Q46)))</formula>
    </cfRule>
    <cfRule type="containsText" priority="4" dxfId="58" operator="containsText" stopIfTrue="1" text="INSATISFACTORIO">
      <formula>NOT(ISERROR(SEARCH("INSATISFACTORIO",Q46)))</formula>
    </cfRule>
  </conditionalFormatting>
  <conditionalFormatting sqref="Q46:Q48">
    <cfRule type="cellIs" priority="1"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fernandaf</cp:lastModifiedBy>
  <cp:lastPrinted>2010-06-21T14:04:58Z</cp:lastPrinted>
  <dcterms:created xsi:type="dcterms:W3CDTF">2009-10-06T19:46:28Z</dcterms:created>
  <dcterms:modified xsi:type="dcterms:W3CDTF">2019-07-29T18:57:23Z</dcterms:modified>
  <cp:category/>
  <cp:version/>
  <cp:contentType/>
  <cp:contentStatus/>
</cp:coreProperties>
</file>